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/>
  <bookViews>
    <workbookView xWindow="29175" yWindow="-300" windowWidth="19425" windowHeight="11025" tabRatio="601" activeTab="3"/>
  </bookViews>
  <sheets>
    <sheet name="Содержание" sheetId="12" r:id="rId1"/>
    <sheet name="RAC" sheetId="5" r:id="rId2"/>
    <sheet name="Multi" sheetId="7" r:id="rId3"/>
    <sheet name="LCAC" sheetId="9" r:id="rId4"/>
    <sheet name="Услуги ДАИЧИ" sheetId="19" r:id="rId5"/>
    <sheet name="Контроллеры" sheetId="18" r:id="rId6"/>
  </sheets>
  <definedNames>
    <definedName name="_xlnm._FilterDatabase" localSheetId="3" hidden="1">LCAC!$A$7:$L$94</definedName>
    <definedName name="_xlnm._FilterDatabase" localSheetId="2" hidden="1">Multi!$A$7:$K$58</definedName>
    <definedName name="_xlnm._FilterDatabase" localSheetId="1" hidden="1">RAC!$A$6:$J$91</definedName>
    <definedName name="_xlnm.Print_Area" localSheetId="3">LCAC!$A$2:$L$94</definedName>
    <definedName name="_xlnm.Print_Area" localSheetId="2">Multi!$A$1:$K$58</definedName>
    <definedName name="_xlnm.Print_Area" localSheetId="1">RAC!$A$2:$J$91</definedName>
  </definedNames>
  <calcPr calcId="145621"/>
</workbook>
</file>

<file path=xl/calcChain.xml><?xml version="1.0" encoding="utf-8"?>
<calcChain xmlns="http://schemas.openxmlformats.org/spreadsheetml/2006/main">
  <c r="K110" i="9" l="1"/>
  <c r="L110" i="9" s="1"/>
  <c r="H110" i="9"/>
  <c r="K109" i="9"/>
  <c r="L109" i="9" s="1"/>
  <c r="H109" i="9"/>
  <c r="K83" i="9" l="1"/>
  <c r="J83" i="9"/>
  <c r="I83" i="9"/>
  <c r="K82" i="9"/>
  <c r="J82" i="9"/>
  <c r="I82" i="9"/>
  <c r="K81" i="9"/>
  <c r="J81" i="9"/>
  <c r="I81" i="9"/>
  <c r="K79" i="9"/>
  <c r="J79" i="9"/>
  <c r="I79" i="9"/>
  <c r="K78" i="9"/>
  <c r="J78" i="9"/>
  <c r="I78" i="9"/>
  <c r="K77" i="9"/>
  <c r="J77" i="9"/>
  <c r="I77" i="9"/>
  <c r="K105" i="9"/>
  <c r="J105" i="9"/>
  <c r="I105" i="9"/>
  <c r="K104" i="9"/>
  <c r="J104" i="9"/>
  <c r="I104" i="9"/>
  <c r="K103" i="9"/>
  <c r="J103" i="9"/>
  <c r="I103" i="9"/>
  <c r="K102" i="9"/>
  <c r="J102" i="9"/>
  <c r="I102" i="9"/>
  <c r="K100" i="9"/>
  <c r="J100" i="9"/>
  <c r="I100" i="9"/>
  <c r="K99" i="9"/>
  <c r="J99" i="9"/>
  <c r="I99" i="9"/>
  <c r="K98" i="9"/>
  <c r="J98" i="9"/>
  <c r="I98" i="9"/>
  <c r="K97" i="9"/>
  <c r="J97" i="9"/>
  <c r="I97" i="9"/>
  <c r="K93" i="9"/>
  <c r="J93" i="9"/>
  <c r="I93" i="9"/>
  <c r="K92" i="9"/>
  <c r="J92" i="9"/>
  <c r="I92" i="9"/>
  <c r="K91" i="9"/>
  <c r="J91" i="9"/>
  <c r="I91" i="9"/>
  <c r="L91" i="9" s="1"/>
  <c r="K89" i="9"/>
  <c r="J89" i="9"/>
  <c r="I89" i="9"/>
  <c r="K88" i="9"/>
  <c r="J88" i="9"/>
  <c r="I88" i="9"/>
  <c r="K87" i="9"/>
  <c r="J87" i="9"/>
  <c r="I87" i="9"/>
  <c r="K73" i="9"/>
  <c r="J73" i="9"/>
  <c r="I73" i="9"/>
  <c r="K72" i="9"/>
  <c r="J72" i="9"/>
  <c r="I72" i="9"/>
  <c r="K71" i="9"/>
  <c r="J71" i="9"/>
  <c r="I71" i="9"/>
  <c r="K70" i="9"/>
  <c r="J70" i="9"/>
  <c r="I70" i="9"/>
  <c r="K68" i="9"/>
  <c r="J68" i="9"/>
  <c r="I68" i="9"/>
  <c r="K67" i="9"/>
  <c r="J67" i="9"/>
  <c r="I67" i="9"/>
  <c r="K66" i="9"/>
  <c r="J66" i="9"/>
  <c r="I66" i="9"/>
  <c r="K65" i="9"/>
  <c r="J65" i="9"/>
  <c r="I65" i="9"/>
  <c r="K49" i="9"/>
  <c r="J49" i="9"/>
  <c r="I49" i="9"/>
  <c r="K48" i="9"/>
  <c r="J48" i="9"/>
  <c r="I48" i="9"/>
  <c r="K46" i="9"/>
  <c r="J46" i="9"/>
  <c r="I46" i="9"/>
  <c r="K45" i="9"/>
  <c r="J45" i="9"/>
  <c r="I45" i="9"/>
  <c r="L98" i="9" l="1"/>
  <c r="L103" i="9"/>
  <c r="L78" i="9"/>
  <c r="L83" i="9"/>
  <c r="L49" i="9"/>
  <c r="L77" i="9"/>
  <c r="L82" i="9"/>
  <c r="L102" i="9"/>
  <c r="L68" i="9"/>
  <c r="L73" i="9"/>
  <c r="L81" i="9"/>
  <c r="L45" i="9"/>
  <c r="L65" i="9"/>
  <c r="L70" i="9"/>
  <c r="L87" i="9"/>
  <c r="L92" i="9"/>
  <c r="L99" i="9"/>
  <c r="L104" i="9"/>
  <c r="L79" i="9"/>
  <c r="L48" i="9"/>
  <c r="L67" i="9"/>
  <c r="L72" i="9"/>
  <c r="L89" i="9"/>
  <c r="L97" i="9"/>
  <c r="L46" i="9"/>
  <c r="L66" i="9"/>
  <c r="L71" i="9"/>
  <c r="L88" i="9"/>
  <c r="L93" i="9"/>
  <c r="L100" i="9"/>
  <c r="L105" i="9"/>
  <c r="H48" i="9" l="1"/>
  <c r="H46" i="9"/>
  <c r="H93" i="9"/>
  <c r="H92" i="9"/>
  <c r="H91" i="9"/>
  <c r="H89" i="9"/>
  <c r="H88" i="9"/>
  <c r="H87" i="9"/>
  <c r="H105" i="9" l="1"/>
  <c r="H104" i="9"/>
  <c r="H103" i="9"/>
  <c r="H102" i="9"/>
  <c r="H100" i="9"/>
  <c r="H99" i="9"/>
  <c r="H98" i="9"/>
  <c r="H97" i="9"/>
  <c r="H73" i="9"/>
  <c r="H72" i="9"/>
  <c r="H71" i="9"/>
  <c r="H70" i="9"/>
  <c r="H68" i="9"/>
  <c r="H67" i="9"/>
  <c r="H66" i="9"/>
  <c r="H65" i="9"/>
  <c r="H49" i="9"/>
  <c r="H45" i="9"/>
  <c r="J61" i="9" l="1"/>
  <c r="I61" i="9"/>
  <c r="J60" i="9"/>
  <c r="I60" i="9"/>
  <c r="J59" i="9"/>
  <c r="I59" i="9"/>
  <c r="J58" i="9"/>
  <c r="I58" i="9"/>
  <c r="J56" i="9"/>
  <c r="I56" i="9"/>
  <c r="J55" i="9"/>
  <c r="I55" i="9"/>
  <c r="J54" i="9"/>
  <c r="I54" i="9"/>
  <c r="J53" i="9"/>
  <c r="I53" i="9"/>
  <c r="J40" i="9"/>
  <c r="I40" i="9"/>
  <c r="J39" i="9"/>
  <c r="I39" i="9"/>
  <c r="J38" i="9"/>
  <c r="I38" i="9"/>
  <c r="J34" i="9"/>
  <c r="I34" i="9"/>
  <c r="J33" i="9"/>
  <c r="I33" i="9"/>
  <c r="J32" i="9"/>
  <c r="I32" i="9"/>
  <c r="J28" i="9"/>
  <c r="I28" i="9"/>
  <c r="J27" i="9"/>
  <c r="I27" i="9"/>
  <c r="J26" i="9"/>
  <c r="I26" i="9"/>
  <c r="J25" i="9"/>
  <c r="I25" i="9"/>
  <c r="J24" i="9"/>
  <c r="I24" i="9"/>
  <c r="J23" i="9"/>
  <c r="I23" i="9"/>
  <c r="K19" i="9"/>
  <c r="J19" i="9"/>
  <c r="I19" i="9"/>
  <c r="K18" i="9"/>
  <c r="J18" i="9"/>
  <c r="I18" i="9"/>
  <c r="K17" i="9"/>
  <c r="J17" i="9"/>
  <c r="I17" i="9"/>
  <c r="K16" i="9"/>
  <c r="J16" i="9"/>
  <c r="I16" i="9"/>
  <c r="K12" i="9"/>
  <c r="J12" i="9"/>
  <c r="I12" i="9"/>
  <c r="K11" i="9"/>
  <c r="J11" i="9"/>
  <c r="I11" i="9"/>
  <c r="H61" i="9"/>
  <c r="H60" i="9"/>
  <c r="H59" i="9"/>
  <c r="H58" i="9"/>
  <c r="H56" i="9"/>
  <c r="H55" i="9"/>
  <c r="H54" i="9"/>
  <c r="H53" i="9"/>
  <c r="H40" i="9"/>
  <c r="H39" i="9"/>
  <c r="H38" i="9"/>
  <c r="H34" i="9"/>
  <c r="H33" i="9"/>
  <c r="H32" i="9"/>
  <c r="H28" i="9"/>
  <c r="H27" i="9"/>
  <c r="H26" i="9"/>
  <c r="H25" i="9"/>
  <c r="H24" i="9"/>
  <c r="H23" i="9"/>
  <c r="L53" i="9" l="1"/>
  <c r="L55" i="9"/>
  <c r="L58" i="9"/>
  <c r="L60" i="9"/>
  <c r="L39" i="9"/>
  <c r="L32" i="9"/>
  <c r="L34" i="9"/>
  <c r="L23" i="9"/>
  <c r="L25" i="9"/>
  <c r="L27" i="9"/>
  <c r="L11" i="9"/>
  <c r="L24" i="9"/>
  <c r="L26" i="9"/>
  <c r="L28" i="9"/>
  <c r="L33" i="9"/>
  <c r="L38" i="9"/>
  <c r="L40" i="9"/>
  <c r="L54" i="9"/>
  <c r="L56" i="9"/>
  <c r="L59" i="9"/>
  <c r="L61" i="9"/>
  <c r="L18" i="9"/>
  <c r="L16" i="9"/>
  <c r="L12" i="9"/>
  <c r="L19" i="9"/>
  <c r="L17" i="9"/>
  <c r="H57" i="7"/>
  <c r="H56" i="7"/>
  <c r="H55" i="7"/>
  <c r="H54" i="7"/>
  <c r="H50" i="7"/>
  <c r="H49" i="7"/>
  <c r="H48" i="7"/>
  <c r="H47" i="7"/>
  <c r="H46" i="7"/>
  <c r="H36" i="7"/>
  <c r="H35" i="7"/>
  <c r="H34" i="7"/>
  <c r="H33" i="7"/>
  <c r="H32" i="7"/>
  <c r="H30" i="7"/>
  <c r="H29" i="7"/>
  <c r="H28" i="7"/>
  <c r="H27" i="7"/>
  <c r="H26" i="7"/>
  <c r="H22" i="7"/>
  <c r="H21" i="7"/>
  <c r="H20" i="7"/>
  <c r="H19" i="7"/>
  <c r="H18" i="7"/>
  <c r="H17" i="7"/>
  <c r="H16" i="7"/>
  <c r="H15" i="7"/>
  <c r="H14" i="7"/>
  <c r="H13" i="7"/>
  <c r="H12" i="7"/>
  <c r="H11" i="7"/>
  <c r="G10" i="5"/>
  <c r="J42" i="7"/>
  <c r="J41" i="7"/>
  <c r="J40" i="7"/>
  <c r="I57" i="7"/>
  <c r="K57" i="7" s="1"/>
  <c r="I56" i="7"/>
  <c r="K56" i="7" s="1"/>
  <c r="I55" i="7"/>
  <c r="K55" i="7" s="1"/>
  <c r="I54" i="7"/>
  <c r="K54" i="7" s="1"/>
  <c r="I50" i="7"/>
  <c r="K50" i="7" s="1"/>
  <c r="I49" i="7"/>
  <c r="K49" i="7" s="1"/>
  <c r="I48" i="7"/>
  <c r="K48" i="7" s="1"/>
  <c r="I47" i="7"/>
  <c r="K47" i="7" s="1"/>
  <c r="I46" i="7"/>
  <c r="K46" i="7" s="1"/>
  <c r="I42" i="7"/>
  <c r="K42" i="7" s="1"/>
  <c r="I41" i="7"/>
  <c r="K41" i="7" s="1"/>
  <c r="I40" i="7"/>
  <c r="K40" i="7" s="1"/>
  <c r="I36" i="7"/>
  <c r="K36" i="7" s="1"/>
  <c r="I35" i="7"/>
  <c r="K35" i="7" s="1"/>
  <c r="I34" i="7"/>
  <c r="K34" i="7" s="1"/>
  <c r="I33" i="7"/>
  <c r="K33" i="7" s="1"/>
  <c r="I32" i="7"/>
  <c r="K32" i="7" s="1"/>
  <c r="I30" i="7"/>
  <c r="K30" i="7" s="1"/>
  <c r="I29" i="7"/>
  <c r="K29" i="7" s="1"/>
  <c r="I28" i="7"/>
  <c r="K28" i="7" s="1"/>
  <c r="I27" i="7"/>
  <c r="K27" i="7" s="1"/>
  <c r="I26" i="7"/>
  <c r="K26" i="7" s="1"/>
  <c r="I22" i="7" l="1"/>
  <c r="K22" i="7" s="1"/>
  <c r="I21" i="7"/>
  <c r="K21" i="7" s="1"/>
  <c r="I20" i="7"/>
  <c r="K20" i="7" s="1"/>
  <c r="I19" i="7"/>
  <c r="K19" i="7" s="1"/>
  <c r="I18" i="7"/>
  <c r="K18" i="7" s="1"/>
  <c r="I17" i="7"/>
  <c r="K17" i="7" s="1"/>
  <c r="I16" i="7"/>
  <c r="K16" i="7" s="1"/>
  <c r="I15" i="7"/>
  <c r="K15" i="7" s="1"/>
  <c r="I14" i="7"/>
  <c r="K14" i="7" s="1"/>
  <c r="I13" i="7"/>
  <c r="K13" i="7" s="1"/>
  <c r="I12" i="7"/>
  <c r="K12" i="7" s="1"/>
  <c r="I11" i="7"/>
  <c r="K11" i="7" s="1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J62" i="5" l="1"/>
  <c r="J66" i="5"/>
  <c r="J81" i="5"/>
  <c r="J86" i="5"/>
  <c r="J90" i="5"/>
  <c r="J75" i="5"/>
  <c r="J64" i="5"/>
  <c r="J68" i="5"/>
  <c r="J83" i="5"/>
  <c r="J88" i="5"/>
  <c r="J73" i="5"/>
  <c r="J65" i="5"/>
  <c r="J80" i="5"/>
  <c r="J84" i="5"/>
  <c r="J89" i="5"/>
  <c r="J74" i="5"/>
  <c r="J63" i="5"/>
  <c r="J67" i="5"/>
  <c r="J82" i="5"/>
  <c r="J87" i="5"/>
  <c r="J72" i="5"/>
  <c r="J76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0" i="5"/>
  <c r="H20" i="5"/>
  <c r="G20" i="5"/>
  <c r="I19" i="5"/>
  <c r="H19" i="5"/>
  <c r="G19" i="5"/>
  <c r="I18" i="5"/>
  <c r="H18" i="5"/>
  <c r="G18" i="5"/>
  <c r="I17" i="5"/>
  <c r="H17" i="5"/>
  <c r="G17" i="5"/>
  <c r="I13" i="5"/>
  <c r="H13" i="5"/>
  <c r="G13" i="5"/>
  <c r="I12" i="5"/>
  <c r="H12" i="5"/>
  <c r="G12" i="5"/>
  <c r="I11" i="5"/>
  <c r="H11" i="5"/>
  <c r="G11" i="5"/>
  <c r="H10" i="5"/>
  <c r="I10" i="5"/>
  <c r="J12" i="5" l="1"/>
  <c r="J19" i="5"/>
  <c r="J26" i="5"/>
  <c r="J31" i="5"/>
  <c r="J38" i="5"/>
  <c r="J42" i="5"/>
  <c r="J50" i="5"/>
  <c r="J10" i="5"/>
  <c r="J51" i="5"/>
  <c r="J41" i="5"/>
  <c r="J13" i="5"/>
  <c r="J11" i="5"/>
  <c r="J18" i="5"/>
  <c r="J25" i="5"/>
  <c r="J30" i="5"/>
  <c r="J34" i="5"/>
  <c r="J49" i="5"/>
  <c r="J17" i="5"/>
  <c r="J24" i="5"/>
  <c r="J28" i="5"/>
  <c r="J33" i="5"/>
  <c r="J40" i="5"/>
  <c r="J48" i="5"/>
  <c r="J20" i="5"/>
  <c r="J27" i="5"/>
  <c r="J32" i="5"/>
  <c r="J39" i="5"/>
  <c r="J47" i="5"/>
</calcChain>
</file>

<file path=xl/sharedStrings.xml><?xml version="1.0" encoding="utf-8"?>
<sst xmlns="http://schemas.openxmlformats.org/spreadsheetml/2006/main" count="1502" uniqueCount="464">
  <si>
    <t>Внутренний блок</t>
  </si>
  <si>
    <t>Наружный блок</t>
  </si>
  <si>
    <t>DA20AVQS1-S</t>
  </si>
  <si>
    <t>DA20AVQS1-W</t>
  </si>
  <si>
    <t>DA25AVQS1-S</t>
  </si>
  <si>
    <t>DA25AVQS1-W</t>
  </si>
  <si>
    <t>DA35AVQS1-S</t>
  </si>
  <si>
    <t>DA35AVQS1-W</t>
  </si>
  <si>
    <t>DA50AVQS1-S</t>
  </si>
  <si>
    <t>DA50AVQS1-W</t>
  </si>
  <si>
    <t>DA60AVQS1-S</t>
  </si>
  <si>
    <t>DA60AVQS1-W</t>
  </si>
  <si>
    <t>DF20AVS1</t>
  </si>
  <si>
    <t>DF25AVS1</t>
  </si>
  <si>
    <t>DF35AVS1</t>
  </si>
  <si>
    <t>DF50AVS1</t>
  </si>
  <si>
    <t>DF60AVS1</t>
  </si>
  <si>
    <t>DF100A4MS1</t>
  </si>
  <si>
    <t>Модель</t>
  </si>
  <si>
    <t>DF125A5MS1</t>
  </si>
  <si>
    <t>DF40A2MS1</t>
  </si>
  <si>
    <t>DF50A2MS1</t>
  </si>
  <si>
    <t>DF60A3MS1</t>
  </si>
  <si>
    <t>DF70A3MS1</t>
  </si>
  <si>
    <t>DF80A4MS1</t>
  </si>
  <si>
    <t>DF35ALS1R</t>
  </si>
  <si>
    <t>DA35ALFS1R</t>
  </si>
  <si>
    <t>DF50ALS1R</t>
  </si>
  <si>
    <t>DA50ALFS1R</t>
  </si>
  <si>
    <t>DF70ALS1R</t>
  </si>
  <si>
    <t>DA70ALCS1R</t>
  </si>
  <si>
    <t>DF100ALS1R</t>
  </si>
  <si>
    <t>DA100ALCS1R</t>
  </si>
  <si>
    <t>DF140ALS3R</t>
  </si>
  <si>
    <t>DA140ALCS1R</t>
  </si>
  <si>
    <t>DF160ALS3R</t>
  </si>
  <si>
    <t>DA160ALCS1R</t>
  </si>
  <si>
    <t>DA35ALKS1R</t>
  </si>
  <si>
    <t>DA50ALKS1R</t>
  </si>
  <si>
    <t>DA70ALKS1R</t>
  </si>
  <si>
    <t>DA100ALKS1R</t>
  </si>
  <si>
    <t>DA140ALKS1R</t>
  </si>
  <si>
    <t>DA160ALKS1R</t>
  </si>
  <si>
    <t>DA35ALMS1R</t>
  </si>
  <si>
    <t>DA50ALMS1R</t>
  </si>
  <si>
    <t>DA70ALMS1R</t>
  </si>
  <si>
    <t>DA100ALHS1R</t>
  </si>
  <si>
    <t>DA140ALHS1R</t>
  </si>
  <si>
    <t>DA160ALHS1R</t>
  </si>
  <si>
    <t>Панель</t>
  </si>
  <si>
    <t>DPT05L</t>
  </si>
  <si>
    <t>DPC06L</t>
  </si>
  <si>
    <t>DA20EVQ1</t>
  </si>
  <si>
    <t>DA25EVQ1</t>
  </si>
  <si>
    <t>DA35EVQ1</t>
  </si>
  <si>
    <t>DA50EVQ1</t>
  </si>
  <si>
    <t>DA70EVQ1</t>
  </si>
  <si>
    <t>DF20EV1</t>
  </si>
  <si>
    <t>DF25EV1</t>
  </si>
  <si>
    <t>DF35EV1</t>
  </si>
  <si>
    <t>DF50EV1</t>
  </si>
  <si>
    <t>DF70EV1</t>
  </si>
  <si>
    <t>DF25AVS1-L</t>
  </si>
  <si>
    <t>DF35AVS1-L</t>
  </si>
  <si>
    <t>DF50AVS1-L</t>
  </si>
  <si>
    <t>DF70AVS1-L</t>
  </si>
  <si>
    <t>DA25AVQS1-SL</t>
  </si>
  <si>
    <t>DA35AVQS1-SL</t>
  </si>
  <si>
    <t>DA50AVQS1-SL</t>
  </si>
  <si>
    <t>DA70AVQS1-SL</t>
  </si>
  <si>
    <t>DFT70ALS1</t>
  </si>
  <si>
    <t>DAT70ALKS1</t>
  </si>
  <si>
    <t>DAT100ALKS1</t>
  </si>
  <si>
    <t>DFT100ALS1</t>
  </si>
  <si>
    <t>DAT140ALKS1</t>
  </si>
  <si>
    <t>DFT140ALS1</t>
  </si>
  <si>
    <t>DAT160ALKS1</t>
  </si>
  <si>
    <t>DFT160ALS1</t>
  </si>
  <si>
    <t>DPC04M</t>
  </si>
  <si>
    <t>DFT70ALS1/-40</t>
  </si>
  <si>
    <t>DFT100ALS1/-40</t>
  </si>
  <si>
    <t>DFT140ALS1/-40</t>
  </si>
  <si>
    <t>DFT160ALS1/-40</t>
  </si>
  <si>
    <t>D_MASS</t>
  </si>
  <si>
    <t>D_PREM</t>
  </si>
  <si>
    <t>D_ACC</t>
  </si>
  <si>
    <t>LCAC</t>
  </si>
  <si>
    <t>бытовые сплит-системы</t>
  </si>
  <si>
    <t>фреон</t>
  </si>
  <si>
    <t>панель с серой полосой</t>
  </si>
  <si>
    <t xml:space="preserve">тип </t>
  </si>
  <si>
    <t>FULL DC inverter</t>
  </si>
  <si>
    <t>R410A</t>
  </si>
  <si>
    <t>панель с белой полоской</t>
  </si>
  <si>
    <t>холод</t>
  </si>
  <si>
    <t>тепло</t>
  </si>
  <si>
    <t>мощность кВт,</t>
  </si>
  <si>
    <t>on\off</t>
  </si>
  <si>
    <t>MULTI</t>
  </si>
  <si>
    <t>мульти сплит-системы</t>
  </si>
  <si>
    <t>коммерческие сплит-системы</t>
  </si>
  <si>
    <t>К СОДЕРЖАНИЮ</t>
  </si>
  <si>
    <t>RAC</t>
  </si>
  <si>
    <t>Комплект поставки</t>
  </si>
  <si>
    <t>-</t>
  </si>
  <si>
    <t xml:space="preserve"> ТВОЙ быстрый доступ к информации.</t>
  </si>
  <si>
    <t>кол-во блоков</t>
  </si>
  <si>
    <t>R32</t>
  </si>
  <si>
    <t>Кассетные компактные сплит-системы</t>
  </si>
  <si>
    <t>Кассетные сплит-системы</t>
  </si>
  <si>
    <t>Напольно-потолочные  сплит-системы</t>
  </si>
  <si>
    <t>Канальные средненапорные сплит-системы (MSP)</t>
  </si>
  <si>
    <t>R410a</t>
  </si>
  <si>
    <t>Канальные высоконапорные сплит-системы (HSP)</t>
  </si>
  <si>
    <t xml:space="preserve">Программа «Климат Онлайн» </t>
  </si>
  <si>
    <t>Вы можете выбрать один из двух типов подписки:</t>
  </si>
  <si>
    <t>Цена для Клиента</t>
  </si>
  <si>
    <t>Вы осуществляете обслуживание клиента</t>
  </si>
  <si>
    <t>Вы выступаете агентом</t>
  </si>
  <si>
    <t xml:space="preserve">Программа «Мой Комфорт+» </t>
  </si>
  <si>
    <t>Подписка на бессрочную бесперебойную работу системы кондиционирования независимо от срока ее эксплуатации.</t>
  </si>
  <si>
    <t>При обнаружении неполадок по причине естественного износа или заводского брака, блок кондиционера или его часть отремонтируют или заменят без дополнительной оплаты</t>
  </si>
  <si>
    <t>независимо от срока службы кондиционера. Работы выполнят в течении 2-х рабочих дней.</t>
  </si>
  <si>
    <t>При наличии установленного контроллера Даичи, услуга предусматривает круглосуточный онлайн прием и анализ диагностических сигналов кондиционера в Центре Мониторинга «Даичи».</t>
  </si>
  <si>
    <t>Неполадки диагностируются и устраняются в удобное для владельца время в течение 2-х рабочих дней без дополнительной оплаты.</t>
  </si>
  <si>
    <t>Кроме того, в услугу входит ежегодное бесплатное техническое обслуживание кондиционера, включающее его дезинфекцию.</t>
  </si>
  <si>
    <t>Клиенту также предоставляется консьерж-служба по вопросам климата (личный ассистент консультирующий по телефону).</t>
  </si>
  <si>
    <t>Цены на программу приведены отдельной колонкой для каждой модели на закладках брендов</t>
  </si>
  <si>
    <t xml:space="preserve">Программа «Мой Комфорт» </t>
  </si>
  <si>
    <t xml:space="preserve">Программа «Мой Комфорт» отличается от «Мой Комфорт+» тем, что цена подписки ниже, от 2 000 руб., при этом все запасные части и комплектующие поставляются без </t>
  </si>
  <si>
    <t>дополнительной оплаты, а работы оплачиваются отдельно по прейскуранту, от которого предоставляется скидка 10%.</t>
  </si>
  <si>
    <t xml:space="preserve">Программа «Мобильное управление» </t>
  </si>
  <si>
    <t>Мобильное приложение</t>
  </si>
  <si>
    <t>бесплатно</t>
  </si>
  <si>
    <t>Если диагностику или устранение неполадок невозможно сделать дистанционно, то:</t>
  </si>
  <si>
    <t>Центр мониторинга компании "ДАИЧИ" принимает сигналы о состоянии кондиционера, узнает об ошибках работы системы, проводит дистанционную диагностику.</t>
  </si>
  <si>
    <t>Услуга интернет-подключения кондиционера к службе дистанционного мониторинга параметров оборудования компании "ДАИЧИ".</t>
  </si>
  <si>
    <t>ДАИЧИ передает Вам результаты мониторинга</t>
  </si>
  <si>
    <t>ДАИЧИ осуществляет мониторинг</t>
  </si>
  <si>
    <t>ДАИЧИ осуществляет ТО</t>
  </si>
  <si>
    <t>Подписка №1</t>
  </si>
  <si>
    <t>Подписка №2</t>
  </si>
  <si>
    <t>УСЛУГИ</t>
  </si>
  <si>
    <t>Wifi контроллер для сплит-систем и внутренних блоков мульти сплит-систем</t>
  </si>
  <si>
    <t>Тип устройства</t>
  </si>
  <si>
    <t>Контроллер для VRF  сисстем</t>
  </si>
  <si>
    <t>услуги компании "ДАИЧИ"</t>
  </si>
  <si>
    <t>Содержание прайс-листа DAICHI (активная гиперссылка):</t>
  </si>
  <si>
    <t>Наименование модели</t>
  </si>
  <si>
    <t>Код модели</t>
  </si>
  <si>
    <t>DW01-B</t>
  </si>
  <si>
    <t>Бренд</t>
  </si>
  <si>
    <t>Артикул контроллера</t>
  </si>
  <si>
    <t>DAICHI</t>
  </si>
  <si>
    <t>Основные функции:</t>
  </si>
  <si>
    <t>• Полная интеграция систем кондиционирования со всеми контроллерами домашней автоматизации.</t>
  </si>
  <si>
    <t xml:space="preserve">Контроллер централизованного управления климатическими системами </t>
  </si>
  <si>
    <t>DCM-NET-01</t>
  </si>
  <si>
    <t>• Полный контроль и мониторинг работы внутренних блоков.</t>
  </si>
  <si>
    <t>DCM-BMS-01</t>
  </si>
  <si>
    <t xml:space="preserve">• Удаленный доступ с помощью смартфона, планшета и ПК через Облако Даичи. </t>
  </si>
  <si>
    <t>• Совместимость со всеми брендами VRV / VRF, например Daikin, Kentatsu, Midea.</t>
  </si>
  <si>
    <t>Активация дополнительного порта контроллеров DCM-NET\BMS-01</t>
  </si>
  <si>
    <t>DCM-L1L2-DK</t>
  </si>
  <si>
    <t>• Возможность «Включить всё» / «Выключить всё» с использованием внешнего сигнала.</t>
  </si>
  <si>
    <t>DCM-L4L7-KN</t>
  </si>
  <si>
    <t>• Управление режимом работы кондиционера (охлаждение, обогрев, вентиляция, осушение, авто-режим)</t>
  </si>
  <si>
    <t>Опции для учета электроэнергии АПК PPD</t>
  </si>
  <si>
    <t>• Управление целевой температурой помещения</t>
  </si>
  <si>
    <t>Аппартано-программный комплекс представления и обработки данных</t>
  </si>
  <si>
    <t>WB6</t>
  </si>
  <si>
    <t>• Управление скоростью и направлением воздушного потока</t>
  </si>
  <si>
    <t>Счетчик</t>
  </si>
  <si>
    <t>WB-MAP3H</t>
  </si>
  <si>
    <t>• Включение/выключение по таймеру</t>
  </si>
  <si>
    <t>Трансформаторы тока разъёмные, диаметр 10мм, 75A</t>
  </si>
  <si>
    <t>KCT-10</t>
  </si>
  <si>
    <t>• Индикативный расчет потребляемой электроэнергии на каждый или группу внутренних блоков (PPD)</t>
  </si>
  <si>
    <t>Блок питания HDR-15-12 (15 Вт, 12 В)</t>
  </si>
  <si>
    <t>HDR-15-12</t>
  </si>
  <si>
    <t>Принципиальная схема подключения АПК PPD</t>
  </si>
  <si>
    <t>Схема подключения контроллера DCM-NET/BMS</t>
  </si>
  <si>
    <t>ОБЛАКО</t>
  </si>
  <si>
    <t>облачные контроллеры</t>
  </si>
  <si>
    <t>Цена со скидкой</t>
  </si>
  <si>
    <t>Контроллеры облачного управления</t>
  </si>
  <si>
    <t>Контроллер централизованного управления климатическими системами DCM-NET-01 / DCM-BMS-01</t>
  </si>
  <si>
    <t>Принцип действия Wi-FI контроллера с кондициоером.</t>
  </si>
  <si>
    <t>•  Управление целевой температурой помещения;</t>
  </si>
  <si>
    <t>•  Управление скоростью и направлением воздушного потока;</t>
  </si>
  <si>
    <t>•  Включение/выключение по таймеру.</t>
  </si>
  <si>
    <t>Устройства управления кондиционером (в комплекте с кабелем):</t>
  </si>
  <si>
    <t>Cовместимость Wi-Fi контроллера с оборудованием:</t>
  </si>
  <si>
    <t>Серия оборудования</t>
  </si>
  <si>
    <t>Стоимость оборудования:</t>
  </si>
  <si>
    <t>Дополнительные опции:</t>
  </si>
  <si>
    <t>Управление может осуществляться через стационарные или партативные устройства: компьютеры, планшеты, мобильные телефоны.</t>
  </si>
  <si>
    <t>внешний вид контроллеров</t>
  </si>
  <si>
    <t>СТОИМОСТЬ УСЛУГ:</t>
  </si>
  <si>
    <t>Для систем сплит-систем  и мульти сплит-систем.</t>
  </si>
  <si>
    <t>СТОИМОСТЬ ОБОРУДОВАНИЯ</t>
  </si>
  <si>
    <t>Для мультизональных систем (VRF, VRV).</t>
  </si>
  <si>
    <t>Смотрите подробнее закладку "Контроллеры"</t>
  </si>
  <si>
    <t>для каждого внутреннего блока</t>
  </si>
  <si>
    <t>•  Управление режимом работы кондиционер:                                                                (охлаждение, обогрев, вентиляция, осушение, авто-режим);</t>
  </si>
  <si>
    <t>Мобильное/web приложение и контроллер, которые позволяют управлять кондиционером клиента с помощью мобильных устройств                            (телефона, планшета и т.п.) или ПК.</t>
  </si>
  <si>
    <t>2,20 (0,32~2,50)</t>
  </si>
  <si>
    <t>2,30 (0,60~2,60)</t>
  </si>
  <si>
    <t>2,50 (0,60~2,80)</t>
  </si>
  <si>
    <t>2,80 (0,60~3,20)</t>
  </si>
  <si>
    <t>3,20 (0,60~3,60)</t>
  </si>
  <si>
    <t>3,40 (0,60~3,60)</t>
  </si>
  <si>
    <t>4,60 (0,65~5,20)</t>
  </si>
  <si>
    <t>5,30 (0,70~5,28)</t>
  </si>
  <si>
    <t>6,16 (1,75~6,30)</t>
  </si>
  <si>
    <t>6,20 (1,75~2,75)</t>
  </si>
  <si>
    <t>2,60 (0,45~3,23)</t>
  </si>
  <si>
    <t>2,80 (0,40~4,10)</t>
  </si>
  <si>
    <t>3,50 (0,60~3,96)</t>
  </si>
  <si>
    <t>3,67 (0,60~5,13)</t>
  </si>
  <si>
    <t>5,13 (1,26~6,60)</t>
  </si>
  <si>
    <t>5,28 (1,12~6,80)</t>
  </si>
  <si>
    <t>6,70 (2,00~8,20)</t>
  </si>
  <si>
    <t>7,25 (2.0~8,50)</t>
  </si>
  <si>
    <t>DF20EV1/-40</t>
  </si>
  <si>
    <t>DF25EV1/-40</t>
  </si>
  <si>
    <t>DF35EV1/-40</t>
  </si>
  <si>
    <t>DF50EV1/-40</t>
  </si>
  <si>
    <t>DF70EV1/-40</t>
  </si>
  <si>
    <t>Базовая цена</t>
  </si>
  <si>
    <t>Базовая цена.</t>
  </si>
  <si>
    <t>DRC10</t>
  </si>
  <si>
    <t>DC45W</t>
  </si>
  <si>
    <t>ИК пульт</t>
  </si>
  <si>
    <t xml:space="preserve">Аксессуары </t>
  </si>
  <si>
    <t>Канальные средненапорные сплит-системы (MSP) доработанные для работы при -40⁰С (пульт управления в коплект не входит)</t>
  </si>
  <si>
    <t>Канальные высоконапорные сплит-системы (HSP) доработанные для работы при -40⁰С (пульт управления в коплект не входит)</t>
  </si>
  <si>
    <t>Кассетные сплит-системы доработанные для работы при -40⁰С (пульт управления в коплект не входит)</t>
  </si>
  <si>
    <t>Проводной пульт</t>
  </si>
  <si>
    <t xml:space="preserve"> Wi-Fi контроллер для сплит-систем и мульти сплит-систем DW01</t>
  </si>
  <si>
    <t>Инверторные наружные блоки мульти-сплит-систем</t>
  </si>
  <si>
    <t xml:space="preserve"> Внутренние блоки мульти-сплит-систем</t>
  </si>
  <si>
    <t>ИНВЕРТОРНЫЕ ПОЛУПРОМЫШЛЕННЫЕ СПЛИТ-СИСТЕМЫ. СЕРИЯ CITY LINE</t>
  </si>
  <si>
    <t>ИНВЕРТОРНЫЕ СПЛИТ-СИСТЕМЫ ТЕХНОЛОГИЧЕСКОГО ОХЛАЖДЕНИЯ. СЕРИЯ DFT</t>
  </si>
  <si>
    <t>• Максимальная длина трубопровода
составляет 80 м
• Максимальный перепад высот
между блоками – 15 м
• Wi-Fi, удаленное онлайн-управление
через «облако Даичи»</t>
  </si>
  <si>
    <t>• Подача воздуха по восьми
направлениям
• Уменьшенный размер для монтажа
• Удаленное онлайн-управление
через «облако Даичи»</t>
  </si>
  <si>
    <t>• Многоступенчатый вентилятор
внутреннего блока
• Внешнее статическое давление
до 75 Па
• Вентилятор оптимизированной
конструкции</t>
  </si>
  <si>
    <t>• Сдвоенная воздушная заслонка
• Широкий угол выходящего потока
• Многоступенчатый вентилятор
внутреннего блока</t>
  </si>
  <si>
    <t>• Многоступенчатый вентилятор
внутреннего блока
• Внешнее статическое давление
до 200 Па
• Вентилятор оптимизированной
конструкции</t>
  </si>
  <si>
    <t xml:space="preserve">• Автоматический перезапуск
• Режим ротации и резервирования
работы блоков
• Самодиагностика 
</t>
  </si>
  <si>
    <t>СКАЧАЙ каталог DAICHI 2021</t>
  </si>
  <si>
    <t>РАБОТАЙ на портале ДАИЧИ BUSINESS</t>
  </si>
  <si>
    <t>Настенные сплит-системы доработанные для работы при -40⁰С (пульт управления в коплект не входит)</t>
  </si>
  <si>
    <t>Напольно-потолочные сплит-системы доработанные для работы при -40⁰С (пульт управления в коплект не входит)</t>
  </si>
  <si>
    <r>
      <t xml:space="preserve">Контроллер черного  цвета          </t>
    </r>
    <r>
      <rPr>
        <b/>
        <sz val="12"/>
        <color theme="0"/>
        <rFont val="Arial"/>
        <family val="2"/>
        <charset val="204"/>
      </rPr>
      <t>(в комплекте с кабелем).</t>
    </r>
  </si>
  <si>
    <r>
      <t>1)</t>
    </r>
    <r>
      <rPr>
        <sz val="12"/>
        <color theme="1"/>
        <rFont val="Arial"/>
        <family val="2"/>
        <charset val="204"/>
      </rPr>
      <t xml:space="preserve"> Вы осуществляете техническое обслуживание клиента, инженерный центр компании "ДАИЧИ" сообщает Вам об ошибках, выявленных Центром Мониторинга.</t>
    </r>
  </si>
  <si>
    <r>
      <t>2)</t>
    </r>
    <r>
      <rPr>
        <sz val="12"/>
        <color theme="1"/>
        <rFont val="Arial"/>
        <family val="2"/>
        <charset val="204"/>
      </rPr>
      <t xml:space="preserve"> Компания "ДАИЧИ" осуществляет техническое обслуживание клиента.</t>
    </r>
  </si>
  <si>
    <r>
      <t xml:space="preserve">В случае </t>
    </r>
    <r>
      <rPr>
        <b/>
        <sz val="14"/>
        <color rgb="FF00B050"/>
        <rFont val="Arial"/>
        <family val="2"/>
        <charset val="204"/>
      </rPr>
      <t>Подписки №1</t>
    </r>
    <r>
      <rPr>
        <sz val="11"/>
        <color theme="3" tint="-0.499984740745262"/>
        <rFont val="Arial"/>
        <family val="2"/>
        <charset val="204"/>
      </rPr>
      <t>, Ваша компания организует выезд технических специалистов для проведения работ на месте установки кондиционера в удобное для владельца время.</t>
    </r>
  </si>
  <si>
    <r>
      <t xml:space="preserve">В случае </t>
    </r>
    <r>
      <rPr>
        <b/>
        <sz val="14"/>
        <color rgb="FF00B0F0"/>
        <rFont val="Arial"/>
        <family val="2"/>
        <charset val="204"/>
      </rPr>
      <t>Подписки №2</t>
    </r>
    <r>
      <rPr>
        <sz val="14"/>
        <color theme="3" tint="-0.499984740745262"/>
        <rFont val="Arial"/>
        <family val="2"/>
        <charset val="204"/>
      </rPr>
      <t>,</t>
    </r>
    <r>
      <rPr>
        <sz val="11"/>
        <color theme="3" tint="-0.499984740745262"/>
        <rFont val="Arial"/>
        <family val="2"/>
        <charset val="204"/>
      </rPr>
      <t xml:space="preserve"> компания ДАИЧИ, организует выезд технических специалистов для проведения работ на месте установки кондиционера в удобное для владельца время.</t>
    </r>
  </si>
  <si>
    <t>DPT03M</t>
  </si>
  <si>
    <t>DPT04M</t>
  </si>
  <si>
    <t>O220AVQS1R</t>
  </si>
  <si>
    <t>O225AVQS1R</t>
  </si>
  <si>
    <t>O235AVQS1R</t>
  </si>
  <si>
    <t>O250AVQS1R</t>
  </si>
  <si>
    <t>O260AVQS1R</t>
  </si>
  <si>
    <t>O220FVS1R</t>
  </si>
  <si>
    <t>O225FVS1R</t>
  </si>
  <si>
    <t>O235FVS1R</t>
  </si>
  <si>
    <t>O250FVS1R</t>
  </si>
  <si>
    <t>O260FVS1R</t>
  </si>
  <si>
    <t>SKY20AVQ1</t>
  </si>
  <si>
    <t>SKY25AVQ1</t>
  </si>
  <si>
    <t>SKY35AVQ1</t>
  </si>
  <si>
    <t>SKY50AVQ1</t>
  </si>
  <si>
    <t>SKY60AVQ1</t>
  </si>
  <si>
    <t>SKY20FV1</t>
  </si>
  <si>
    <t>SKY25FV1</t>
  </si>
  <si>
    <t>SKY35FV1</t>
  </si>
  <si>
    <t>SKY50FV1</t>
  </si>
  <si>
    <t>SKY60FV1</t>
  </si>
  <si>
    <t>ICE20AVQ1</t>
  </si>
  <si>
    <t>ICE25AVQ1</t>
  </si>
  <si>
    <t>ICE35AVQ1</t>
  </si>
  <si>
    <t>ICE50AVQ1</t>
  </si>
  <si>
    <t>ICE60AVQ1</t>
  </si>
  <si>
    <t>ICE80AVQ1</t>
  </si>
  <si>
    <t>ICE95AVQ1</t>
  </si>
  <si>
    <t>ICE20FV1</t>
  </si>
  <si>
    <t>ICE25FV1</t>
  </si>
  <si>
    <t>ICE35FV1</t>
  </si>
  <si>
    <t>ICE50FV1</t>
  </si>
  <si>
    <t>ICE60FV1</t>
  </si>
  <si>
    <t>ICE80FV1</t>
  </si>
  <si>
    <t>ICE95FV1</t>
  </si>
  <si>
    <t>DA35AMFS1</t>
  </si>
  <si>
    <t>DA50AMFS1</t>
  </si>
  <si>
    <t>DA70AMCS1</t>
  </si>
  <si>
    <t>DA25AMMS1</t>
  </si>
  <si>
    <t>DA35AMMS1</t>
  </si>
  <si>
    <t>DA50AMMS1</t>
  </si>
  <si>
    <t>DA60AMMS1</t>
  </si>
  <si>
    <t>DA70AMMS1</t>
  </si>
  <si>
    <t>DA25AMKS1</t>
  </si>
  <si>
    <t>DA35AMKS1</t>
  </si>
  <si>
    <t>DA50AMKS1</t>
  </si>
  <si>
    <t>DA70AMKS1</t>
  </si>
  <si>
    <t>DF125A6MS1</t>
  </si>
  <si>
    <t>DF140A8MS1</t>
  </si>
  <si>
    <t>DF160A9MS1</t>
  </si>
  <si>
    <t>DF140A8MS3</t>
  </si>
  <si>
    <t>DF160A9MS3</t>
  </si>
  <si>
    <t>Инверторные сплит-системы серии AIR</t>
  </si>
  <si>
    <t>AIR25AVQS1R</t>
  </si>
  <si>
    <t>AIR25FVS1R</t>
  </si>
  <si>
    <t>AIR35AVQS1R</t>
  </si>
  <si>
    <t>AIR35FVS1R</t>
  </si>
  <si>
    <t>AIR50AVQS1R</t>
  </si>
  <si>
    <t>AIR50FVS1R</t>
  </si>
  <si>
    <t>AIR60AVQS1R</t>
  </si>
  <si>
    <t>AIR60FVS1R</t>
  </si>
  <si>
    <t>DC inverter</t>
  </si>
  <si>
    <t>Сплит-системы серии SKY</t>
  </si>
  <si>
    <t>A20AVQ1</t>
  </si>
  <si>
    <t>A20FV1</t>
  </si>
  <si>
    <t>A25AVQ1</t>
  </si>
  <si>
    <t>A25FV1</t>
  </si>
  <si>
    <t>A35AVQ1</t>
  </si>
  <si>
    <t>A35FV1</t>
  </si>
  <si>
    <t>A50AVQ1</t>
  </si>
  <si>
    <t>A50FV1</t>
  </si>
  <si>
    <t>ВНУТРЕННИЕ БЛОКИ КАССЕТНОГО ТИПА</t>
  </si>
  <si>
    <t>ВНУТРЕННИЕ БЛОКИ КАНАЛЬНОГО ТИПА (СРЕДНЕНАПОРНЫЕ)</t>
  </si>
  <si>
    <t>DA20DVQ1-B1</t>
  </si>
  <si>
    <t>DF20DV1-1</t>
  </si>
  <si>
    <t>DA25DVQ1-B1</t>
  </si>
  <si>
    <t>DF25DV1-1</t>
  </si>
  <si>
    <t>DA35DVQ1-B1</t>
  </si>
  <si>
    <t>DF35DV1-1</t>
  </si>
  <si>
    <t>DA50DVQ1-B1</t>
  </si>
  <si>
    <t>DF50DV1-1</t>
  </si>
  <si>
    <t>DA70DVQ1-B1</t>
  </si>
  <si>
    <t>DF70DV1-1</t>
  </si>
  <si>
    <t>D_PREM + D_ACC</t>
  </si>
  <si>
    <t>• Функция IFeel
• Противоплесневая обработка
• Дезодорирующий фотокаталитический нано фильтр</t>
  </si>
  <si>
    <t xml:space="preserve">• Ночной режим
• Авторестарт
• Низкий уровень шума 22 дБ(А)
</t>
  </si>
  <si>
    <t>6,80 (1,83~7,82)</t>
  </si>
  <si>
    <t>5,10 (1,25~5,90)</t>
  </si>
  <si>
    <t>3,40 (1,00~3,77)</t>
  </si>
  <si>
    <t>2,60 (0,94~3,30)</t>
  </si>
  <si>
    <t>2,63 (0,94~3,36)</t>
  </si>
  <si>
    <t>3,43 (1,00~3,81)</t>
  </si>
  <si>
    <t>5,13 (1,25~6,08)</t>
  </si>
  <si>
    <t>7,05 (1,85~7,96)</t>
  </si>
  <si>
    <t>2,50 (0,50~3,25)</t>
  </si>
  <si>
    <t>6,15 (1,80~6,40)</t>
  </si>
  <si>
    <t>2,30 (0,40~2,80)</t>
  </si>
  <si>
    <t>3,20 (0,90~3,60)</t>
  </si>
  <si>
    <t>2,40 (0,40~3,00)</t>
  </si>
  <si>
    <t>2,80 (0,50~3,50)</t>
  </si>
  <si>
    <t>3,40 (0,90~4,00)</t>
  </si>
  <si>
    <t>5,20 (0,70~5,40)</t>
  </si>
  <si>
    <t>6,45 (1,60~6,60)</t>
  </si>
  <si>
    <t>• Класс энергоэффективности А
• Горячий старт
• 3D поток</t>
  </si>
  <si>
    <t xml:space="preserve">
• Первый Облачный кондиционер по доступной цене
• Wi-Fi, удаленное онлайн-управление
через «облако Даичи»
• Класс энергоэффективности А
</t>
  </si>
  <si>
    <t>• Класс энергоэффективности А
• Функция Ifeel
• 3D поток
• Противоплесневая обработка</t>
  </si>
  <si>
    <t>• Класс энергоэффективности А++
• Горячий старт
• Широкий диапазон рабочих температур от- 15°С до +43°С 
• 3D поток
• Функция Ifeel</t>
  </si>
  <si>
    <t>• Современный озонобезопасный фреон R32
• Противоплесневая обработка
• Wi-Fi, удаленное онлайн-управление
через «облако Даичи»</t>
  </si>
  <si>
    <t>• Фильтр c ионами серебра
• Ионизатор
• Wi-Fi, удаленное онлайн-управление
через «облако Даичи»</t>
  </si>
  <si>
    <t>• Дизайнерская модель в черном цвете, с эксклюзивным пультом в цвет
• 3D поток
• Режим энергосбережения</t>
  </si>
  <si>
    <t>• Дизайнерская модель с белой матовой панелью
• 3D поток
• Режим энергосбережения</t>
  </si>
  <si>
    <t>• Функция IFeel
• Режим энергосбережения
• Wi-Fi, удаленное онлайн-управление
через «облако Даичи»</t>
  </si>
  <si>
    <t xml:space="preserve">Услуга "Мой комфорт" </t>
  </si>
  <si>
    <t>См. вкладку+</t>
  </si>
  <si>
    <t xml:space="preserve">Мой комфорт                                                1 год подписки                </t>
  </si>
  <si>
    <t xml:space="preserve">Мой комфорт                                                  2 год подписки                </t>
  </si>
  <si>
    <t xml:space="preserve">Мой комфорт                                                3 год подписки                </t>
  </si>
  <si>
    <t xml:space="preserve">Мой комфорт                                         4 год подписки                </t>
  </si>
  <si>
    <t xml:space="preserve">Мой комфорт             Плюс              </t>
  </si>
  <si>
    <t xml:space="preserve">Мой комфорт Премиум                </t>
  </si>
  <si>
    <t xml:space="preserve">* Добавить сумму к соответствующему году услуги Мой Комфорт при той же стоимости осмотра </t>
  </si>
  <si>
    <t>*+ 1000 руб к МК</t>
  </si>
  <si>
    <t>*+ 3000 руб к МК</t>
  </si>
  <si>
    <t>• Эффект КОАНДА (эффект, при котором во время обогрева воздушный поток стелется по полу, а во время охлаждения - по потолку )
• Стабильная работа при перепадах напряжения 
• Wi-Fi, удаленное онлайн-управление
через «облако Даичи»</t>
  </si>
  <si>
    <t xml:space="preserve">• Класс энергоэффективности А++
• УФ лампа
• Биполярный ионизатор
• Широкий диапазон рабочих температур от- 20°С до +53°С
• Эффект БРИЗА (смягченный воздушный поток)
</t>
  </si>
  <si>
    <t>• Класc энергоэффективности А++
• Стабильная работа при перепадах напряжения
• Функция Ifeel
• Увеличенные длины трасс: между блоками - 25м, перепад высот - 10м</t>
  </si>
  <si>
    <t>• Класс энергоэффективности А++
• Стабильная работа при перепадах напряжения 
• Широкий диапазон рабочих температур от- 15°С до +48°С</t>
  </si>
  <si>
    <t xml:space="preserve">• Дезодорирующий фотокаталитический нано фильтр
• Стабильная работа при перепадах напряжения </t>
  </si>
  <si>
    <t>Напольно-потолочные -сплит-системы (ПУ в комплект не входит)</t>
  </si>
  <si>
    <t>Настенные сплит-системы (ПУ в комплект не входит)</t>
  </si>
  <si>
    <t>Канальные средненапорные сплит-системы (MSP) (ПУ в комплект не входит)</t>
  </si>
  <si>
    <t>Канальные высоконапорные сплит-системы (HSP) (ПУ в комплект не входит)</t>
  </si>
  <si>
    <t>Кассетные сплит-системы (ПУ в комплект не входит)</t>
  </si>
  <si>
    <t>• Два цветовых исполнения  ( белого/серого цвета)
• Автоматический перезапуск
• Подготовка к теплому пуску</t>
  </si>
  <si>
    <t>• Широкий диапазон рабочих
температур
• От 2 до 9 внутренних блоков
• Максимальная производительность
16 кВт на охлаждение</t>
  </si>
  <si>
    <t>• Уменьшенный размер для монтажа (600х600)
• Высота подвесного потолока от 265 ММ
• Распределение воздушного потока 360°</t>
  </si>
  <si>
    <t>• Компактные размеры от 200 мм
• Внешнее статическое давление до 75 Па
• Вентилятор оптимизированной конструкции со сниженным уровнем шума и увеличенным расходом воздуха
• V-образный теплообменник внутреннего блока</t>
  </si>
  <si>
    <t xml:space="preserve">• Компактные размеры от 235 мм
• Широкий угол подачи воздуха
• Возможна напольная установка;
</t>
  </si>
  <si>
    <r>
      <rPr>
        <b/>
        <sz val="8"/>
        <color theme="1"/>
        <rFont val="Arial"/>
        <family val="2"/>
        <charset val="204"/>
      </rPr>
      <t xml:space="preserve">Стоимость подписки RUB ежегодно  </t>
    </r>
    <r>
      <rPr>
        <sz val="8"/>
        <color theme="1"/>
        <rFont val="Arial"/>
        <family val="2"/>
        <charset val="204"/>
      </rPr>
      <t xml:space="preserve">            </t>
    </r>
  </si>
  <si>
    <r>
      <rPr>
        <b/>
        <sz val="8"/>
        <color theme="1"/>
        <rFont val="Arial"/>
        <family val="2"/>
        <charset val="204"/>
      </rPr>
      <t xml:space="preserve">Стоимость осмотра RUB разово </t>
    </r>
    <r>
      <rPr>
        <sz val="8"/>
        <color theme="1"/>
        <rFont val="Arial"/>
        <family val="2"/>
        <charset val="204"/>
      </rPr>
      <t xml:space="preserve">         </t>
    </r>
  </si>
  <si>
    <t>Цена по запросу</t>
  </si>
  <si>
    <t>по запросу</t>
  </si>
  <si>
    <r>
      <t xml:space="preserve">МПРЦ </t>
    </r>
    <r>
      <rPr>
        <vertAlign val="superscript"/>
        <sz val="10"/>
        <rFont val="Arial"/>
        <family val="2"/>
        <charset val="204"/>
      </rPr>
      <t>зона 1</t>
    </r>
  </si>
  <si>
    <r>
      <t xml:space="preserve">Инверторные сплит-системы серии </t>
    </r>
    <r>
      <rPr>
        <b/>
        <sz val="20"/>
        <color theme="0"/>
        <rFont val="Arial"/>
        <family val="2"/>
        <charset val="204"/>
      </rPr>
      <t>PEAK</t>
    </r>
  </si>
  <si>
    <r>
      <t xml:space="preserve">
Сплит-системы серии ALFA </t>
    </r>
    <r>
      <rPr>
        <b/>
        <sz val="16"/>
        <color rgb="FFFF0000"/>
        <rFont val="Arial"/>
        <family val="2"/>
        <charset val="204"/>
      </rPr>
      <t>первый «Облачный кондиционер»</t>
    </r>
    <r>
      <rPr>
        <b/>
        <sz val="16"/>
        <color theme="0"/>
        <rFont val="Arial"/>
        <family val="2"/>
        <charset val="204"/>
      </rPr>
      <t xml:space="preserve">
</t>
    </r>
  </si>
  <si>
    <r>
      <t xml:space="preserve">Сплит-системы серии </t>
    </r>
    <r>
      <rPr>
        <b/>
        <sz val="20"/>
        <color theme="0"/>
        <rFont val="Arial"/>
        <family val="2"/>
        <charset val="204"/>
      </rPr>
      <t>ICE</t>
    </r>
  </si>
  <si>
    <r>
      <t xml:space="preserve">Сплит-системы серии </t>
    </r>
    <r>
      <rPr>
        <b/>
        <sz val="20"/>
        <color theme="0"/>
        <rFont val="Arial"/>
        <family val="2"/>
        <charset val="204"/>
      </rPr>
      <t>EVEREST</t>
    </r>
  </si>
  <si>
    <r>
      <t xml:space="preserve">Дизайнерская сплит-система </t>
    </r>
    <r>
      <rPr>
        <b/>
        <sz val="20"/>
        <color theme="0"/>
        <rFont val="Arial"/>
        <family val="2"/>
        <charset val="204"/>
      </rPr>
      <t>CARBON</t>
    </r>
  </si>
  <si>
    <r>
      <t xml:space="preserve">Тепловой насос </t>
    </r>
    <r>
      <rPr>
        <b/>
        <sz val="26"/>
        <color theme="0"/>
        <rFont val="Arial"/>
        <family val="2"/>
        <charset val="204"/>
      </rPr>
      <t>X</t>
    </r>
    <r>
      <rPr>
        <b/>
        <sz val="16"/>
        <color theme="0"/>
        <rFont val="Arial"/>
        <family val="2"/>
        <charset val="204"/>
      </rPr>
      <t>-TREME PEAK (обогрев при T до -22)</t>
    </r>
  </si>
  <si>
    <t>• Адаптирован для работы
на обогрев помещений в условиях экстремально низких температур до -22°С
• Wi-Fi, удаленное онлайн-управление
через «облако Даичи»</t>
  </si>
  <si>
    <r>
      <t xml:space="preserve">Инверторные сплит-системы серии </t>
    </r>
    <r>
      <rPr>
        <b/>
        <sz val="20"/>
        <color theme="0"/>
        <rFont val="Arial"/>
        <family val="2"/>
        <charset val="204"/>
      </rPr>
      <t xml:space="preserve"> O2</t>
    </r>
  </si>
  <si>
    <r>
      <rPr>
        <b/>
        <sz val="10"/>
        <color theme="1"/>
        <rFont val="Arial"/>
        <family val="2"/>
        <charset val="204"/>
      </rPr>
      <t xml:space="preserve">Стоимость подписки RUB ежегодно  </t>
    </r>
    <r>
      <rPr>
        <sz val="10"/>
        <color theme="1"/>
        <rFont val="Arial"/>
        <family val="2"/>
        <charset val="204"/>
      </rPr>
      <t xml:space="preserve">            </t>
    </r>
  </si>
  <si>
    <r>
      <rPr>
        <b/>
        <sz val="10"/>
        <color theme="1"/>
        <rFont val="Arial"/>
        <family val="2"/>
        <charset val="204"/>
      </rPr>
      <t xml:space="preserve">Стоимость осмотра RUB разово </t>
    </r>
    <r>
      <rPr>
        <sz val="10"/>
        <color theme="1"/>
        <rFont val="Arial"/>
        <family val="2"/>
        <charset val="204"/>
      </rPr>
      <t xml:space="preserve">         </t>
    </r>
  </si>
  <si>
    <t>• Четкий LED-дисплей
• Быстрый выход на режим
• Самодиагностика и автоматическая защита
• Пульт управления DRC01</t>
  </si>
  <si>
    <t>• Изменение угла воздушного потока на 45-80°
• Низкий уровень шума и экономичное энергопотребление.
• Встроенный дренажный насос системы с подъемом до 1000 мм
• Пульт управления DC25W</t>
  </si>
  <si>
    <t>• Дренажный насос с высотой подъема 1000 мм
• Изоляция внутри корпуса
• Возможность присоединения воздуховодов снизу или с задней стороны 
• Пульт управления DC25W</t>
  </si>
  <si>
    <t>• Пожарозащищенный электрический отсек не влияет на возврат воздуха и облегчает обслуживание
• Блок укомплектован фильтром предварительной очистки
• Пульт управления DRC01</t>
  </si>
  <si>
    <t>• Встроенный насос дренажной
системы
• Стабильная работа при низких
температурах
• Устойчивость к перепадам
напряжения
• Пульт управления DRC01</t>
  </si>
  <si>
    <t>• Низкий уровень шума
• Стабильная работа при низких
температурах
• Устойчивость к перепадам
напряжения
• Пульт управления DRC01</t>
  </si>
  <si>
    <t xml:space="preserve">• Вариативность подключения блока
• Удаленное онлайн-управление
через «облако Даичи»
• Пульт управления DRC01
</t>
  </si>
  <si>
    <t>• Низкий уровень шума
• Стабильная работа при низких
температурах
• Улучшенный V-образный
теплообменник внутреннего блока
• Пульт управления DC18W</t>
  </si>
  <si>
    <t xml:space="preserve">
• Блок укомплектован фильтром
предварительной очистки
• Удаленное онлайн-управление
через «облако Даичи»
• Пульт управления DC18W</t>
  </si>
  <si>
    <t>DAT70BLQS1</t>
  </si>
  <si>
    <t>DAT100BLQS1</t>
  </si>
  <si>
    <t>inverter</t>
  </si>
  <si>
    <t>DAT70BLKS1</t>
  </si>
  <si>
    <t>DAT100BLKS1</t>
  </si>
  <si>
    <t>DAT140BLKS1</t>
  </si>
  <si>
    <t>DAT160BLKS1</t>
  </si>
  <si>
    <t>DAT70BLMS1</t>
  </si>
  <si>
    <t>DAT100BLMS1</t>
  </si>
  <si>
    <t>DAT140BLMS1</t>
  </si>
  <si>
    <t>DAT70BLHS1</t>
  </si>
  <si>
    <t>DAT100BLHS1</t>
  </si>
  <si>
    <t>DAT140BLHS1</t>
  </si>
  <si>
    <t>DAT160BLHS1</t>
  </si>
  <si>
    <t>DAT70BLCS1</t>
  </si>
  <si>
    <t>DAT100BLCS1</t>
  </si>
  <si>
    <t>DAT140BLCS1</t>
  </si>
  <si>
    <t>ИНВЕРТОРНЫЕ НАСТЕННЫЕ СПЛИТ-СИСТЕМЫ</t>
  </si>
  <si>
    <t>НАСТЕННЫЕ СПЛИТ-СИСТЕМЫ ПОСТОЯННОЙ ПРОИЗВОДИТЕЛЬНОСТИ</t>
  </si>
  <si>
    <t>Системы облачного управления компании "ДАИЧИ"</t>
  </si>
  <si>
    <t>Тип оборудования или услуги</t>
  </si>
  <si>
    <t>ДОПОЛНЕНИЕ</t>
  </si>
  <si>
    <t>Wi-Fi контролер DAICHI DW01-B</t>
  </si>
  <si>
    <t>Услуга  "КЛИМАТ ОНЛАЙН"</t>
  </si>
  <si>
    <t>единоразово</t>
  </si>
  <si>
    <t>• Устойчивость к перепадам
напряжения
• Фильтр предварительной очистки
• Проводной пульт DC45W (опция)
• Беспроводной пульт DRC10 (опция)</t>
  </si>
  <si>
    <t xml:space="preserve">• Низкое потреблениее электроэнергии
• Большой информационный дисплей
• Электронно-расширительныйклапан 
• Высокоэффективный фильтр
• Секционный теплообменник с увеличенной площадью поверхности
• Режимы ротации и резервирования </t>
  </si>
  <si>
    <t>• 7 скоростной вентилятор 
• 5-ступенчатое управление заслонками
• Точность установки температуры
• Возможность удаленногоуправления через интернет или локальную сеть через «облако Даичи» со смартфона, ПК</t>
  </si>
  <si>
    <t>• Инверторный двигатель
• Низкое потребление электроэнергии
• Большой информационный дисплей
• Электронно-расширительный клапан 
• Варианты монтажа
• Автоматическое качание заслонок</t>
  </si>
  <si>
    <t>• 7 скоростной вентилятор
• 5-ступенчатое управление заслонками
• Установленную температуру можно регулировать с шагом  0,5 °C или 1 °C
• Возможность удаленного управления через интернет
или локальную сеть через «облако Даичи» со смартфона, ПК
• Высокоэффективный фильтр
• Режимы ротации и резервирования.</t>
  </si>
  <si>
    <t>• Инверторный двигатель
• Низкое потребление электроэнергии
• Внешнее статическое давление внутреннего блока составляет 100 Па
• Постоянный расход воздуха 
• Электронно-расширительный клапан 
• Встроенный дренажный насос (подъем на высоту до 750 мм.)
• Легкая и компактная конструкция</t>
  </si>
  <si>
    <t>• 7 скоростной вентилятор
• Установленную температуру можно регулировать с шагом  0,5 °C или 1 °C
• Возможность удаленного управления через интернет или локальную сеть через «облако Даичи» со смартфона, ПК
• Высокоэффективный фильтр
• Возможность присоединения воздуховодов снизу или с зади
• Режимы ротации и резервирования</t>
  </si>
  <si>
    <t>• Инверторный двигатель
• Низкое потребление электроэнергии
• Внешнее статическое давление внутреннего блока составляет 196 Па,
• Постоянный расход воздуха 
• Электронно-расширительныйклапан 
• Встроенный дренажный насос (подъем конденсата на высоту до 750 мм.)</t>
  </si>
  <si>
    <t>• 7 скоростной вентилятор
• Установленную температуру можно регулировать с шагом  0,5 °C или 1 °C
• Возможность удаленного управления через интернет или локальную сеть через «облако Даичи» со смартфона, ПК
• Высокоэффективный фильтр
• Режимы ротации и резервирования</t>
  </si>
  <si>
    <t>• Инверторный двигатель
• Низкое потребление электроэнергии
• Панель с круговым распределением воздушного потока (360°) 
• Индивидуальное управление жалюзи 
• Воздушный поток распределяется по потолку исключая сквозняки 
• Электронно-расширительныйклапан 
• Встроенный дренажный насос (подъем конденсата на высоту до 750 мм.)</t>
  </si>
  <si>
    <t xml:space="preserve">• 7 скоростной вентилятор
• 5-ступенчатое управление заслонками
• Установленную температуру можно регулировать с шагом  0,5 °C или 1 °C
• Большой информационный дисплей
• Возможность удаленного управления через интернет
или локальную сеть через «облако Даичи» со смартфона, ПК
• Режимы ротации и резервирования </t>
  </si>
  <si>
    <t xml:space="preserve">Модельный ряд торговой марки Daichi. Сезон 2021. </t>
  </si>
  <si>
    <t>Первое поколение напольно-потолочных -сплит-систем (ПУ в комплект не входит)</t>
  </si>
  <si>
    <t>Wi-Fi контролер DAICHI DW21-BL</t>
  </si>
  <si>
    <t>*</t>
  </si>
  <si>
    <t>МПРЦ "Зона 1" не действителен для территории ДВФО.</t>
  </si>
  <si>
    <t>От 15.03.2021.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</si>
</sst>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_р_._-;\-* #,##0_р_._-;_-* &quot;-&quot;_р_._-;_-@_-"/>
    <numFmt numFmtId="165" formatCode="_-* #,##0.00_р_._-;\-* #,##0.00_р_._-;_-* &quot;-&quot;??_р_._-;_-@_-"/>
    <numFmt numFmtId="166" formatCode="[$$-409]#,##0"/>
    <numFmt numFmtId="167" formatCode="[$$-409]#,##0.00"/>
    <numFmt numFmtId="168" formatCode="#,##0&quot;   $&quot;"/>
    <numFmt numFmtId="169" formatCode="[$-409]d/mmm/yy;@"/>
    <numFmt numFmtId="170" formatCode="_ * #,##0.00_ ;_ * \-#,##0.00_ ;_ * &quot;-&quot;??_ ;_ @_ "/>
    <numFmt numFmtId="171" formatCode="#,##0\ &quot;₽&quot;"/>
    <numFmt numFmtId="172" formatCode="#,##0.00\ &quot;₽&quot;"/>
    <numFmt numFmtId="173" formatCode="#,##0\ [$₽-419]"/>
    <numFmt numFmtId="174" formatCode="_-* #,##0\ [$₽-419]_-;\-* #,##0\ [$₽-419]_-;_-* &quot;-&quot;??\ [$₽-419]_-;_-@_-"/>
    <numFmt numFmtId="175" formatCode="#,##0_-\ [$€-1];#,##0\-\ [$€-1]"/>
  </numFmts>
  <fonts count="1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Helv"/>
      <family val="2"/>
    </font>
    <font>
      <sz val="10"/>
      <name val="Arial"/>
      <family val="2"/>
    </font>
    <font>
      <sz val="10"/>
      <name val="Arial Cyr"/>
      <charset val="204"/>
    </font>
    <font>
      <sz val="12"/>
      <name val="宋体"/>
      <charset val="134"/>
    </font>
    <font>
      <sz val="11"/>
      <color indexed="8"/>
      <name val="Calibri"/>
      <family val="2"/>
    </font>
    <font>
      <sz val="12"/>
      <name val="宋体"/>
      <family val="3"/>
      <charset val="134"/>
    </font>
    <font>
      <sz val="10"/>
      <name val="Segoe UI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宋体"/>
      <charset val="134"/>
    </font>
    <font>
      <sz val="11"/>
      <color theme="1"/>
      <name val="Calibri"/>
      <family val="3"/>
      <charset val="13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b/>
      <sz val="16"/>
      <color theme="1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sz val="14"/>
      <color rgb="FF002060"/>
      <name val="Arial"/>
      <family val="2"/>
      <charset val="204"/>
    </font>
    <font>
      <sz val="18"/>
      <color theme="1"/>
      <name val="Calibri"/>
      <family val="2"/>
      <scheme val="minor"/>
    </font>
    <font>
      <b/>
      <sz val="9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4"/>
      <color theme="0"/>
      <name val="Arial"/>
      <family val="2"/>
      <charset val="204"/>
    </font>
    <font>
      <b/>
      <sz val="11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1"/>
      <color theme="1"/>
      <name val="Arial"/>
      <family val="2"/>
      <charset val="204"/>
    </font>
    <font>
      <sz val="18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1"/>
      <color theme="0"/>
      <name val="Arial"/>
      <family val="2"/>
      <charset val="204"/>
    </font>
    <font>
      <sz val="10"/>
      <color theme="2" tint="-0.499984740745262"/>
      <name val="Arial"/>
      <family val="2"/>
      <charset val="204"/>
    </font>
    <font>
      <b/>
      <sz val="11"/>
      <color rgb="FF0070C0"/>
      <name val="Arial"/>
      <family val="2"/>
      <charset val="204"/>
    </font>
    <font>
      <sz val="10"/>
      <color theme="9" tint="-0.499984740745262"/>
      <name val="Arial"/>
      <family val="2"/>
      <charset val="204"/>
    </font>
    <font>
      <sz val="11"/>
      <color rgb="FFFF0000"/>
      <name val="Arial"/>
      <family val="2"/>
      <charset val="204"/>
    </font>
    <font>
      <b/>
      <sz val="11"/>
      <name val="Arial"/>
      <family val="2"/>
      <charset val="204"/>
    </font>
    <font>
      <b/>
      <sz val="12"/>
      <color theme="1" tint="0.14999847407452621"/>
      <name val="Arial"/>
      <family val="2"/>
      <charset val="204"/>
    </font>
    <font>
      <b/>
      <sz val="11"/>
      <color theme="1" tint="0.14999847407452621"/>
      <name val="Arial"/>
      <family val="2"/>
      <charset val="204"/>
    </font>
    <font>
      <sz val="9"/>
      <name val="Arial"/>
      <family val="2"/>
      <charset val="204"/>
    </font>
    <font>
      <sz val="11"/>
      <name val="Arial"/>
      <family val="2"/>
      <charset val="204"/>
    </font>
    <font>
      <b/>
      <sz val="10"/>
      <color theme="1" tint="0.14999847407452621"/>
      <name val="Arial"/>
      <family val="2"/>
      <charset val="204"/>
    </font>
    <font>
      <b/>
      <sz val="14"/>
      <name val="Arial"/>
      <family val="2"/>
      <charset val="204"/>
    </font>
    <font>
      <b/>
      <sz val="14"/>
      <color rgb="FF002060"/>
      <name val="Arial"/>
      <family val="2"/>
      <charset val="204"/>
    </font>
    <font>
      <sz val="10"/>
      <color rgb="FF002060"/>
      <name val="Arial"/>
      <family val="2"/>
      <charset val="204"/>
    </font>
    <font>
      <b/>
      <sz val="10"/>
      <color rgb="FF002060"/>
      <name val="Arial"/>
      <family val="2"/>
      <charset val="204"/>
    </font>
    <font>
      <b/>
      <sz val="16"/>
      <color theme="0"/>
      <name val="Arial"/>
      <family val="2"/>
      <charset val="204"/>
    </font>
    <font>
      <sz val="9"/>
      <color theme="9" tint="-0.499984740745262"/>
      <name val="Arial"/>
      <family val="2"/>
      <charset val="204"/>
    </font>
    <font>
      <sz val="10"/>
      <color theme="3" tint="-0.499984740745262"/>
      <name val="Arial"/>
      <family val="2"/>
      <charset val="204"/>
    </font>
    <font>
      <sz val="8"/>
      <color theme="3" tint="-0.499984740745262"/>
      <name val="Arial"/>
      <family val="2"/>
      <charset val="204"/>
    </font>
    <font>
      <b/>
      <sz val="12"/>
      <name val="Arial"/>
      <family val="2"/>
      <charset val="204"/>
    </font>
    <font>
      <b/>
      <sz val="10"/>
      <color theme="2" tint="-0.749992370372631"/>
      <name val="Arial"/>
      <family val="2"/>
      <charset val="204"/>
    </font>
    <font>
      <sz val="10"/>
      <color rgb="FF0070C0"/>
      <name val="Arial"/>
      <family val="2"/>
      <charset val="204"/>
    </font>
    <font>
      <sz val="9"/>
      <color theme="3" tint="-0.499984740745262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8"/>
      <color theme="0"/>
      <name val="Arial"/>
      <family val="2"/>
      <charset val="204"/>
    </font>
    <font>
      <sz val="16"/>
      <color theme="1"/>
      <name val="Arial"/>
      <family val="2"/>
      <charset val="204"/>
    </font>
    <font>
      <sz val="36"/>
      <color theme="1"/>
      <name val="Arial"/>
      <family val="2"/>
      <charset val="204"/>
    </font>
    <font>
      <b/>
      <sz val="20"/>
      <color theme="0"/>
      <name val="Arial"/>
      <family val="2"/>
      <charset val="204"/>
    </font>
    <font>
      <sz val="16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color rgb="FF00B050"/>
      <name val="Arial"/>
      <family val="2"/>
      <charset val="204"/>
    </font>
    <font>
      <b/>
      <sz val="18"/>
      <color theme="1"/>
      <name val="Arial"/>
      <family val="2"/>
      <charset val="204"/>
    </font>
    <font>
      <sz val="14"/>
      <color theme="1"/>
      <name val="Arial"/>
      <family val="2"/>
      <charset val="204"/>
    </font>
    <font>
      <b/>
      <sz val="16"/>
      <name val="Arial"/>
      <family val="2"/>
      <charset val="204"/>
    </font>
    <font>
      <sz val="16"/>
      <color rgb="FF00B050"/>
      <name val="Arial"/>
      <family val="2"/>
      <charset val="204"/>
    </font>
    <font>
      <b/>
      <sz val="14"/>
      <color rgb="FF00B050"/>
      <name val="Arial"/>
      <family val="2"/>
      <charset val="204"/>
    </font>
    <font>
      <sz val="14"/>
      <name val="Arial"/>
      <family val="2"/>
      <charset val="204"/>
    </font>
    <font>
      <b/>
      <u/>
      <sz val="18"/>
      <name val="Arial"/>
      <family val="2"/>
      <charset val="204"/>
    </font>
    <font>
      <sz val="12"/>
      <color theme="3" tint="-0.499984740745262"/>
      <name val="Arial"/>
      <family val="2"/>
      <charset val="204"/>
    </font>
    <font>
      <b/>
      <sz val="12"/>
      <color theme="3" tint="-0.499984740745262"/>
      <name val="Arial"/>
      <family val="2"/>
      <charset val="204"/>
    </font>
    <font>
      <sz val="11"/>
      <color theme="3" tint="-0.499984740745262"/>
      <name val="Arial"/>
      <family val="2"/>
      <charset val="204"/>
    </font>
    <font>
      <b/>
      <sz val="14"/>
      <color rgb="FF00B0F0"/>
      <name val="Arial"/>
      <family val="2"/>
      <charset val="204"/>
    </font>
    <font>
      <sz val="14"/>
      <color theme="3" tint="-0.499984740745262"/>
      <name val="Arial"/>
      <family val="2"/>
      <charset val="204"/>
    </font>
    <font>
      <b/>
      <sz val="11"/>
      <color rgb="FF00B050"/>
      <name val="Arial"/>
      <family val="2"/>
      <charset val="204"/>
    </font>
    <font>
      <b/>
      <sz val="11"/>
      <color rgb="FF00B0F0"/>
      <name val="Arial"/>
      <family val="2"/>
      <charset val="204"/>
    </font>
    <font>
      <sz val="9"/>
      <color theme="1" tint="0.14999847407452621"/>
      <name val="Arial"/>
      <family val="2"/>
      <charset val="204"/>
    </font>
    <font>
      <b/>
      <sz val="10"/>
      <color theme="1"/>
      <name val="Arial"/>
      <family val="2"/>
      <charset val="204"/>
    </font>
    <font>
      <sz val="11"/>
      <color rgb="FF00B050"/>
      <name val="Arial"/>
      <family val="2"/>
      <charset val="204"/>
    </font>
    <font>
      <sz val="12"/>
      <color theme="1" tint="0.14999847407452621"/>
      <name val="Arial"/>
      <family val="2"/>
      <charset val="204"/>
    </font>
    <font>
      <sz val="16"/>
      <color theme="3" tint="-0.499984740745262"/>
      <name val="Arial"/>
      <family val="2"/>
      <charset val="204"/>
    </font>
    <font>
      <sz val="12"/>
      <color rgb="FF000000"/>
      <name val="Arial"/>
      <family val="2"/>
      <charset val="204"/>
    </font>
    <font>
      <sz val="14"/>
      <color rgb="FF00B050"/>
      <name val="Arial"/>
      <family val="2"/>
      <charset val="204"/>
    </font>
    <font>
      <b/>
      <u/>
      <sz val="11"/>
      <color theme="0"/>
      <name val="Arial"/>
      <family val="2"/>
      <charset val="204"/>
    </font>
    <font>
      <b/>
      <sz val="9"/>
      <color theme="1"/>
      <name val="Arial"/>
      <family val="2"/>
      <charset val="204"/>
    </font>
    <font>
      <sz val="11"/>
      <color theme="1"/>
      <name val="Calibri"/>
      <family val="2"/>
      <charset val="134"/>
      <scheme val="minor"/>
    </font>
    <font>
      <b/>
      <sz val="10"/>
      <name val="Arial"/>
      <family val="2"/>
      <charset val="204"/>
    </font>
    <font>
      <b/>
      <sz val="7.5"/>
      <color theme="0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sz val="10"/>
      <color rgb="FF00B050"/>
      <name val="Arial"/>
      <family val="2"/>
      <charset val="204"/>
    </font>
    <font>
      <vertAlign val="superscript"/>
      <sz val="10"/>
      <name val="Arial"/>
      <family val="2"/>
      <charset val="204"/>
    </font>
    <font>
      <b/>
      <sz val="26"/>
      <color theme="0"/>
      <name val="Arial"/>
      <family val="2"/>
      <charset val="204"/>
    </font>
    <font>
      <b/>
      <sz val="16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theme="3" tint="-0.249977111117893"/>
      <name val="Arial"/>
      <family val="2"/>
      <charset val="204"/>
    </font>
    <font>
      <b/>
      <sz val="10"/>
      <color rgb="FF0070C0"/>
      <name val="Arial"/>
      <family val="2"/>
      <charset val="204"/>
    </font>
    <font>
      <b/>
      <sz val="10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sz val="18"/>
      <color theme="2" tint="-0.749992370372631"/>
      <name val="Arial"/>
      <family val="2"/>
      <charset val="204"/>
    </font>
    <font>
      <b/>
      <sz val="11"/>
      <name val="Segoe UI"/>
      <family val="2"/>
      <charset val="204"/>
    </font>
    <font>
      <sz val="10"/>
      <color theme="9"/>
      <name val="Segoe UI"/>
      <family val="2"/>
      <charset val="204"/>
    </font>
    <font>
      <sz val="10"/>
      <color theme="3" tint="-0.249977111117893"/>
      <name val="Segoe UI"/>
      <family val="2"/>
      <charset val="204"/>
    </font>
    <font>
      <b/>
      <sz val="10"/>
      <name val="Segoe UI"/>
      <family val="2"/>
      <charset val="204"/>
    </font>
    <font>
      <b/>
      <sz val="9"/>
      <name val="Segoe UI"/>
      <family val="2"/>
      <charset val="204"/>
    </font>
    <font>
      <b/>
      <sz val="11"/>
      <color theme="3" tint="-0.499984740745262"/>
      <name val="Arial"/>
      <family val="2"/>
      <charset val="204"/>
    </font>
    <font>
      <sz val="10"/>
      <color theme="9"/>
      <name val="Arial"/>
      <family val="2"/>
      <charset val="204"/>
    </font>
    <font>
      <b/>
      <sz val="9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7D5F7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2" tint="-0.499984740745262"/>
        <bgColor indexed="64"/>
      </patternFill>
    </fill>
  </fills>
  <borders count="49">
    <border>
      <left/>
      <right/>
      <top/>
      <bottom/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theme="2" tint="-0.499984740745262"/>
      </left>
      <right/>
      <top style="hair">
        <color theme="2" tint="-0.499984740745262"/>
      </top>
      <bottom style="hair">
        <color theme="2" tint="-0.499984740745262"/>
      </bottom>
      <diagonal/>
    </border>
    <border>
      <left style="hair">
        <color theme="2" tint="-0.499984740745262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/>
      <right/>
      <top/>
      <bottom style="hair">
        <color theme="2" tint="-0.499984740745262"/>
      </bottom>
      <diagonal/>
    </border>
    <border>
      <left/>
      <right/>
      <top style="hair">
        <color theme="2" tint="-0.499984740745262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hair">
        <color theme="2" tint="-0.499984740745262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hair">
        <color theme="2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theme="2" tint="-0.499984740745262"/>
      </bottom>
      <diagonal/>
    </border>
    <border>
      <left/>
      <right style="thin">
        <color indexed="64"/>
      </right>
      <top style="hair">
        <color theme="2" tint="-0.499984740745262"/>
      </top>
      <bottom/>
      <diagonal/>
    </border>
    <border>
      <left/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/>
      <right style="thin">
        <color indexed="64"/>
      </right>
      <top/>
      <bottom style="hair">
        <color theme="2" tint="-0.499984740745262"/>
      </bottom>
      <diagonal/>
    </border>
    <border>
      <left style="hair">
        <color theme="2" tint="-0.499984740745262"/>
      </left>
      <right style="hair">
        <color theme="2" tint="-0.499984740745262"/>
      </right>
      <top style="hair">
        <color theme="2" tint="-0.499984740745262"/>
      </top>
      <bottom style="thin">
        <color indexed="64"/>
      </bottom>
      <diagonal/>
    </border>
    <border>
      <left/>
      <right style="hair">
        <color theme="2" tint="-0.499984740745262"/>
      </right>
      <top style="hair">
        <color theme="2" tint="-0.499984740745262"/>
      </top>
      <bottom style="hair">
        <color theme="2" tint="-0.499984740745262"/>
      </bottom>
      <diagonal/>
    </border>
    <border>
      <left/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hair">
        <color theme="2" tint="-0.499984740745262"/>
      </top>
      <bottom style="hair">
        <color theme="2" tint="-0.499984740745262"/>
      </bottom>
      <diagonal/>
    </border>
    <border>
      <left style="thin">
        <color indexed="64"/>
      </left>
      <right style="thin">
        <color indexed="64"/>
      </right>
      <top style="hair">
        <color theme="2" tint="-0.499984740745262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thin">
        <color indexed="64"/>
      </left>
      <right/>
      <top style="hair">
        <color theme="2" tint="-0.499984740745262"/>
      </top>
      <bottom style="hair">
        <color theme="2" tint="-0.499984740745262"/>
      </bottom>
      <diagonal/>
    </border>
  </borders>
  <cellStyleXfs count="173">
    <xf numFmtId="0" fontId="0" fillId="0" borderId="0"/>
    <xf numFmtId="0" fontId="9" fillId="0" borderId="0"/>
    <xf numFmtId="0" fontId="11" fillId="0" borderId="0"/>
    <xf numFmtId="0" fontId="11" fillId="0" borderId="0"/>
    <xf numFmtId="0" fontId="14" fillId="0" borderId="0"/>
    <xf numFmtId="0" fontId="13" fillId="0" borderId="0"/>
    <xf numFmtId="0" fontId="15" fillId="0" borderId="0"/>
    <xf numFmtId="0" fontId="8" fillId="0" borderId="0"/>
    <xf numFmtId="0" fontId="10" fillId="0" borderId="0"/>
    <xf numFmtId="0" fontId="16" fillId="0" borderId="0"/>
    <xf numFmtId="0" fontId="7" fillId="0" borderId="0"/>
    <xf numFmtId="9" fontId="18" fillId="0" borderId="0" applyFont="0" applyFill="0" applyBorder="0" applyAlignment="0" applyProtection="0"/>
    <xf numFmtId="0" fontId="12" fillId="0" borderId="0"/>
    <xf numFmtId="169" fontId="12" fillId="0" borderId="0"/>
    <xf numFmtId="0" fontId="16" fillId="0" borderId="0"/>
    <xf numFmtId="169" fontId="16" fillId="0" borderId="0"/>
    <xf numFmtId="0" fontId="12" fillId="0" borderId="0"/>
    <xf numFmtId="169" fontId="12" fillId="0" borderId="0"/>
    <xf numFmtId="169" fontId="16" fillId="0" borderId="0"/>
    <xf numFmtId="169" fontId="10" fillId="0" borderId="0"/>
    <xf numFmtId="0" fontId="10" fillId="0" borderId="0"/>
    <xf numFmtId="169" fontId="10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169" fontId="7" fillId="0" borderId="0"/>
    <xf numFmtId="0" fontId="7" fillId="0" borderId="0"/>
    <xf numFmtId="0" fontId="7" fillId="0" borderId="0"/>
    <xf numFmtId="0" fontId="15" fillId="0" borderId="0"/>
    <xf numFmtId="169" fontId="19" fillId="0" borderId="0" applyProtection="0"/>
    <xf numFmtId="0" fontId="16" fillId="0" borderId="0"/>
    <xf numFmtId="169" fontId="16" fillId="0" borderId="0"/>
    <xf numFmtId="0" fontId="7" fillId="0" borderId="0"/>
    <xf numFmtId="0" fontId="7" fillId="0" borderId="0"/>
    <xf numFmtId="169" fontId="9" fillId="0" borderId="0"/>
    <xf numFmtId="0" fontId="9" fillId="0" borderId="0"/>
    <xf numFmtId="0" fontId="7" fillId="0" borderId="0"/>
    <xf numFmtId="0" fontId="7" fillId="0" borderId="0"/>
    <xf numFmtId="169" fontId="20" fillId="0" borderId="0"/>
    <xf numFmtId="0" fontId="20" fillId="0" borderId="0"/>
    <xf numFmtId="169" fontId="9" fillId="0" borderId="0"/>
    <xf numFmtId="0" fontId="7" fillId="0" borderId="0"/>
    <xf numFmtId="0" fontId="9" fillId="0" borderId="0"/>
    <xf numFmtId="169" fontId="9" fillId="0" borderId="0"/>
    <xf numFmtId="169" fontId="9" fillId="0" borderId="0"/>
    <xf numFmtId="0" fontId="7" fillId="0" borderId="0"/>
    <xf numFmtId="0" fontId="20" fillId="0" borderId="0">
      <alignment vertical="center"/>
    </xf>
    <xf numFmtId="169" fontId="20" fillId="0" borderId="0">
      <alignment vertical="center"/>
    </xf>
    <xf numFmtId="0" fontId="18" fillId="0" borderId="0"/>
    <xf numFmtId="169" fontId="18" fillId="0" borderId="0"/>
    <xf numFmtId="0" fontId="7" fillId="0" borderId="0"/>
    <xf numFmtId="169" fontId="7" fillId="0" borderId="0"/>
    <xf numFmtId="169" fontId="7" fillId="0" borderId="0"/>
    <xf numFmtId="0" fontId="7" fillId="0" borderId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1" fillId="0" borderId="0"/>
    <xf numFmtId="169" fontId="11" fillId="0" borderId="0"/>
    <xf numFmtId="169" fontId="11" fillId="0" borderId="0"/>
    <xf numFmtId="0" fontId="11" fillId="0" borderId="0"/>
    <xf numFmtId="169" fontId="11" fillId="0" borderId="0"/>
    <xf numFmtId="169" fontId="11" fillId="0" borderId="0"/>
    <xf numFmtId="169" fontId="11" fillId="0" borderId="0"/>
    <xf numFmtId="164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0" fontId="14" fillId="0" borderId="0" applyFont="0" applyFill="0" applyBorder="0" applyAlignment="0" applyProtection="0">
      <alignment vertical="center"/>
    </xf>
    <xf numFmtId="170" fontId="16" fillId="0" borderId="0" applyFont="0" applyFill="0" applyBorder="0" applyAlignment="0" applyProtection="0">
      <alignment vertical="center"/>
    </xf>
    <xf numFmtId="169" fontId="14" fillId="0" borderId="0"/>
    <xf numFmtId="0" fontId="16" fillId="0" borderId="0"/>
    <xf numFmtId="0" fontId="16" fillId="0" borderId="0">
      <alignment vertical="center"/>
    </xf>
    <xf numFmtId="0" fontId="16" fillId="0" borderId="0"/>
    <xf numFmtId="169" fontId="14" fillId="0" borderId="0">
      <alignment vertical="center"/>
    </xf>
    <xf numFmtId="169" fontId="16" fillId="0" borderId="0"/>
    <xf numFmtId="0" fontId="16" fillId="0" borderId="0">
      <alignment vertical="center"/>
    </xf>
    <xf numFmtId="169" fontId="14" fillId="0" borderId="0">
      <alignment vertical="center"/>
    </xf>
    <xf numFmtId="0" fontId="16" fillId="0" borderId="0">
      <alignment vertical="center"/>
    </xf>
    <xf numFmtId="169" fontId="14" fillId="0" borderId="0">
      <alignment vertical="center"/>
    </xf>
    <xf numFmtId="0" fontId="16" fillId="0" borderId="0">
      <alignment vertical="center"/>
    </xf>
    <xf numFmtId="169" fontId="14" fillId="0" borderId="0"/>
    <xf numFmtId="0" fontId="12" fillId="0" borderId="0"/>
    <xf numFmtId="0" fontId="20" fillId="0" borderId="0">
      <alignment vertical="center"/>
    </xf>
    <xf numFmtId="169" fontId="20" fillId="0" borderId="0">
      <alignment vertical="center"/>
    </xf>
    <xf numFmtId="169" fontId="12" fillId="0" borderId="0"/>
    <xf numFmtId="169" fontId="16" fillId="0" borderId="0">
      <alignment vertical="center"/>
    </xf>
    <xf numFmtId="169" fontId="20" fillId="0" borderId="0">
      <alignment vertical="center"/>
    </xf>
    <xf numFmtId="169" fontId="16" fillId="0" borderId="0">
      <alignment vertical="center"/>
    </xf>
    <xf numFmtId="169" fontId="14" fillId="0" borderId="0"/>
    <xf numFmtId="0" fontId="16" fillId="0" borderId="0"/>
    <xf numFmtId="169" fontId="14" fillId="0" borderId="0">
      <alignment vertical="center"/>
    </xf>
    <xf numFmtId="0" fontId="16" fillId="0" borderId="0">
      <alignment vertical="center"/>
    </xf>
    <xf numFmtId="169" fontId="7" fillId="0" borderId="0"/>
    <xf numFmtId="0" fontId="20" fillId="0" borderId="0"/>
    <xf numFmtId="169" fontId="7" fillId="0" borderId="0"/>
    <xf numFmtId="169" fontId="14" fillId="0" borderId="0"/>
    <xf numFmtId="169" fontId="14" fillId="0" borderId="0">
      <alignment vertical="center"/>
    </xf>
    <xf numFmtId="0" fontId="16" fillId="0" borderId="0">
      <alignment vertical="center"/>
    </xf>
    <xf numFmtId="0" fontId="16" fillId="0" borderId="0"/>
    <xf numFmtId="169" fontId="14" fillId="0" borderId="0"/>
    <xf numFmtId="169" fontId="14" fillId="0" borderId="0">
      <alignment vertical="center"/>
    </xf>
    <xf numFmtId="0" fontId="16" fillId="0" borderId="0">
      <alignment vertical="center"/>
    </xf>
    <xf numFmtId="0" fontId="16" fillId="0" borderId="0"/>
    <xf numFmtId="0" fontId="16" fillId="0" borderId="0">
      <alignment vertical="center"/>
    </xf>
    <xf numFmtId="0" fontId="12" fillId="0" borderId="0"/>
    <xf numFmtId="169" fontId="12" fillId="0" borderId="0"/>
    <xf numFmtId="9" fontId="14" fillId="0" borderId="0" applyFont="0" applyFill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/>
    <xf numFmtId="0" fontId="6" fillId="0" borderId="0"/>
    <xf numFmtId="0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169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6" fillId="0" borderId="0"/>
    <xf numFmtId="169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6" fillId="0" borderId="0"/>
    <xf numFmtId="169" fontId="6" fillId="0" borderId="0"/>
    <xf numFmtId="0" fontId="24" fillId="0" borderId="0" applyNumberFormat="0" applyFill="0" applyBorder="0" applyAlignment="0" applyProtection="0"/>
    <xf numFmtId="0" fontId="5" fillId="0" borderId="0"/>
    <xf numFmtId="9" fontId="18" fillId="0" borderId="0" applyFont="0" applyFill="0" applyBorder="0" applyAlignment="0" applyProtection="0"/>
    <xf numFmtId="0" fontId="18" fillId="0" borderId="0"/>
    <xf numFmtId="0" fontId="4" fillId="0" borderId="0"/>
    <xf numFmtId="0" fontId="3" fillId="0" borderId="0"/>
    <xf numFmtId="0" fontId="2" fillId="0" borderId="0"/>
    <xf numFmtId="44" fontId="18" fillId="0" borderId="0" applyFont="0" applyFill="0" applyBorder="0" applyAlignment="0" applyProtection="0"/>
    <xf numFmtId="175" fontId="91" fillId="0" borderId="0">
      <alignment vertical="center"/>
    </xf>
  </cellStyleXfs>
  <cellXfs count="573">
    <xf numFmtId="0" fontId="0" fillId="0" borderId="0" xfId="0"/>
    <xf numFmtId="0" fontId="0" fillId="2" borderId="0" xfId="0" applyFill="1" applyBorder="1"/>
    <xf numFmtId="0" fontId="0" fillId="3" borderId="0" xfId="0" applyFill="1"/>
    <xf numFmtId="0" fontId="0" fillId="2" borderId="0" xfId="0" applyFill="1"/>
    <xf numFmtId="0" fontId="0" fillId="0" borderId="0" xfId="0" applyAlignment="1">
      <alignment horizontal="center"/>
    </xf>
    <xf numFmtId="0" fontId="0" fillId="2" borderId="6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15" xfId="0" applyFill="1" applyBorder="1" applyAlignment="1">
      <alignment vertical="center"/>
    </xf>
    <xf numFmtId="0" fontId="23" fillId="0" borderId="4" xfId="167" applyFont="1" applyBorder="1"/>
    <xf numFmtId="0" fontId="3" fillId="0" borderId="0" xfId="169"/>
    <xf numFmtId="0" fontId="25" fillId="0" borderId="6" xfId="169" applyFont="1" applyBorder="1" applyAlignment="1">
      <alignment horizontal="left" vertical="center" indent="1"/>
    </xf>
    <xf numFmtId="0" fontId="26" fillId="0" borderId="6" xfId="169" applyFont="1" applyBorder="1" applyAlignment="1">
      <alignment vertical="center"/>
    </xf>
    <xf numFmtId="0" fontId="29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right" vertical="center"/>
    </xf>
    <xf numFmtId="0" fontId="29" fillId="2" borderId="0" xfId="0" applyFont="1" applyFill="1"/>
    <xf numFmtId="0" fontId="33" fillId="2" borderId="0" xfId="131" applyFont="1" applyFill="1" applyAlignment="1">
      <alignment horizontal="center" vertical="center"/>
    </xf>
    <xf numFmtId="0" fontId="29" fillId="2" borderId="0" xfId="0" applyFont="1" applyFill="1" applyAlignment="1">
      <alignment horizontal="right" vertical="center"/>
    </xf>
    <xf numFmtId="0" fontId="36" fillId="2" borderId="0" xfId="0" applyFont="1" applyFill="1" applyAlignment="1">
      <alignment horizontal="left" vertical="center"/>
    </xf>
    <xf numFmtId="0" fontId="37" fillId="2" borderId="0" xfId="0" applyFont="1" applyFill="1" applyAlignment="1"/>
    <xf numFmtId="0" fontId="38" fillId="2" borderId="0" xfId="0" applyFont="1" applyFill="1" applyBorder="1" applyAlignment="1"/>
    <xf numFmtId="0" fontId="29" fillId="2" borderId="0" xfId="0" applyFont="1" applyFill="1" applyBorder="1"/>
    <xf numFmtId="0" fontId="34" fillId="2" borderId="0" xfId="0" applyFont="1" applyFill="1" applyBorder="1" applyAlignment="1">
      <alignment vertical="center"/>
    </xf>
    <xf numFmtId="166" fontId="29" fillId="0" borderId="0" xfId="0" applyNumberFormat="1" applyFont="1"/>
    <xf numFmtId="166" fontId="39" fillId="0" borderId="0" xfId="0" applyNumberFormat="1" applyFont="1" applyFill="1"/>
    <xf numFmtId="0" fontId="29" fillId="2" borderId="0" xfId="0" applyFont="1" applyFill="1" applyBorder="1" applyAlignment="1"/>
    <xf numFmtId="9" fontId="40" fillId="2" borderId="0" xfId="11" applyFont="1" applyFill="1" applyBorder="1" applyAlignment="1">
      <alignment horizontal="right" vertical="center"/>
    </xf>
    <xf numFmtId="166" fontId="29" fillId="2" borderId="0" xfId="0" applyNumberFormat="1" applyFont="1" applyFill="1" applyBorder="1"/>
    <xf numFmtId="166" fontId="39" fillId="2" borderId="0" xfId="0" applyNumberFormat="1" applyFont="1" applyFill="1" applyBorder="1"/>
    <xf numFmtId="0" fontId="29" fillId="0" borderId="0" xfId="0" applyFont="1" applyAlignment="1"/>
    <xf numFmtId="0" fontId="42" fillId="2" borderId="7" xfId="131" applyFont="1" applyFill="1" applyBorder="1" applyAlignment="1">
      <alignment horizontal="left" vertical="center"/>
    </xf>
    <xf numFmtId="0" fontId="34" fillId="2" borderId="8" xfId="0" applyFont="1" applyFill="1" applyBorder="1" applyAlignment="1">
      <alignment vertical="center"/>
    </xf>
    <xf numFmtId="0" fontId="47" fillId="5" borderId="2" xfId="1" applyFont="1" applyFill="1" applyBorder="1" applyAlignment="1">
      <alignment horizontal="center" vertical="center"/>
    </xf>
    <xf numFmtId="168" fontId="50" fillId="2" borderId="0" xfId="0" applyNumberFormat="1" applyFont="1" applyFill="1" applyBorder="1" applyAlignment="1">
      <alignment horizontal="right" vertical="center" indent="1"/>
    </xf>
    <xf numFmtId="168" fontId="51" fillId="2" borderId="0" xfId="0" applyNumberFormat="1" applyFont="1" applyFill="1" applyBorder="1" applyAlignment="1">
      <alignment horizontal="right" vertical="center" indent="1"/>
    </xf>
    <xf numFmtId="167" fontId="29" fillId="2" borderId="0" xfId="0" applyNumberFormat="1" applyFont="1" applyFill="1" applyBorder="1"/>
    <xf numFmtId="168" fontId="29" fillId="2" borderId="15" xfId="0" applyNumberFormat="1" applyFont="1" applyFill="1" applyBorder="1"/>
    <xf numFmtId="0" fontId="51" fillId="2" borderId="0" xfId="1" applyFont="1" applyFill="1" applyBorder="1" applyAlignment="1">
      <alignment horizontal="center"/>
    </xf>
    <xf numFmtId="0" fontId="10" fillId="2" borderId="0" xfId="1" applyFont="1" applyFill="1" applyBorder="1" applyAlignment="1">
      <alignment horizontal="left" vertical="center" indent="2"/>
    </xf>
    <xf numFmtId="0" fontId="53" fillId="2" borderId="0" xfId="0" applyNumberFormat="1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center" vertical="center"/>
    </xf>
    <xf numFmtId="0" fontId="55" fillId="4" borderId="1" xfId="0" applyFont="1" applyFill="1" applyBorder="1" applyAlignment="1">
      <alignment horizontal="center" vertical="center"/>
    </xf>
    <xf numFmtId="2" fontId="54" fillId="4" borderId="1" xfId="0" applyNumberFormat="1" applyFont="1" applyFill="1" applyBorder="1" applyAlignment="1">
      <alignment horizontal="center" vertical="center"/>
    </xf>
    <xf numFmtId="168" fontId="10" fillId="2" borderId="10" xfId="0" applyNumberFormat="1" applyFont="1" applyFill="1" applyBorder="1" applyAlignment="1">
      <alignment horizontal="center" vertical="center"/>
    </xf>
    <xf numFmtId="168" fontId="56" fillId="2" borderId="10" xfId="0" applyNumberFormat="1" applyFont="1" applyFill="1" applyBorder="1" applyAlignment="1">
      <alignment horizontal="center" vertical="center"/>
    </xf>
    <xf numFmtId="0" fontId="54" fillId="4" borderId="1" xfId="0" applyFont="1" applyFill="1" applyBorder="1" applyAlignment="1">
      <alignment horizontal="left" vertical="center" indent="2"/>
    </xf>
    <xf numFmtId="168" fontId="50" fillId="2" borderId="13" xfId="0" applyNumberFormat="1" applyFont="1" applyFill="1" applyBorder="1" applyAlignment="1">
      <alignment vertical="center"/>
    </xf>
    <xf numFmtId="168" fontId="50" fillId="2" borderId="30" xfId="0" applyNumberFormat="1" applyFont="1" applyFill="1" applyBorder="1" applyAlignment="1">
      <alignment vertical="center"/>
    </xf>
    <xf numFmtId="0" fontId="57" fillId="2" borderId="3" xfId="1" applyFont="1" applyFill="1" applyBorder="1" applyAlignment="1">
      <alignment vertical="center"/>
    </xf>
    <xf numFmtId="0" fontId="57" fillId="2" borderId="35" xfId="1" applyFont="1" applyFill="1" applyBorder="1" applyAlignment="1">
      <alignment vertical="center"/>
    </xf>
    <xf numFmtId="0" fontId="58" fillId="4" borderId="1" xfId="0" applyFont="1" applyFill="1" applyBorder="1" applyAlignment="1">
      <alignment horizontal="center" vertical="center"/>
    </xf>
    <xf numFmtId="0" fontId="57" fillId="2" borderId="13" xfId="1" applyFont="1" applyFill="1" applyBorder="1" applyAlignment="1">
      <alignment horizontal="left" vertical="center"/>
    </xf>
    <xf numFmtId="0" fontId="59" fillId="4" borderId="1" xfId="0" applyFont="1" applyFill="1" applyBorder="1" applyAlignment="1">
      <alignment horizontal="center" vertical="center"/>
    </xf>
    <xf numFmtId="0" fontId="29" fillId="2" borderId="8" xfId="0" applyFont="1" applyFill="1" applyBorder="1" applyAlignment="1"/>
    <xf numFmtId="166" fontId="39" fillId="2" borderId="0" xfId="0" applyNumberFormat="1" applyFont="1" applyFill="1"/>
    <xf numFmtId="0" fontId="29" fillId="2" borderId="0" xfId="0" applyFont="1" applyFill="1" applyAlignment="1"/>
    <xf numFmtId="166" fontId="29" fillId="2" borderId="0" xfId="0" applyNumberFormat="1" applyFont="1" applyFill="1"/>
    <xf numFmtId="0" fontId="29" fillId="2" borderId="8" xfId="0" applyFont="1" applyFill="1" applyBorder="1"/>
    <xf numFmtId="0" fontId="45" fillId="4" borderId="1" xfId="0" applyNumberFormat="1" applyFont="1" applyFill="1" applyBorder="1" applyAlignment="1">
      <alignment horizontal="center" vertical="center"/>
    </xf>
    <xf numFmtId="0" fontId="10" fillId="2" borderId="13" xfId="1" applyFont="1" applyFill="1" applyBorder="1" applyAlignment="1">
      <alignment vertical="center"/>
    </xf>
    <xf numFmtId="0" fontId="57" fillId="2" borderId="12" xfId="1" applyFont="1" applyFill="1" applyBorder="1" applyAlignment="1">
      <alignment vertical="center"/>
    </xf>
    <xf numFmtId="0" fontId="57" fillId="2" borderId="0" xfId="1" applyFont="1" applyFill="1" applyBorder="1" applyAlignment="1">
      <alignment vertical="center"/>
    </xf>
    <xf numFmtId="0" fontId="0" fillId="8" borderId="0" xfId="0" applyFill="1"/>
    <xf numFmtId="0" fontId="62" fillId="0" borderId="5" xfId="167" applyFont="1" applyBorder="1"/>
    <xf numFmtId="0" fontId="46" fillId="0" borderId="5" xfId="167" applyFont="1" applyBorder="1"/>
    <xf numFmtId="0" fontId="29" fillId="0" borderId="5" xfId="167" applyFont="1" applyBorder="1"/>
    <xf numFmtId="0" fontId="29" fillId="0" borderId="5" xfId="169" applyFont="1" applyBorder="1"/>
    <xf numFmtId="0" fontId="29" fillId="0" borderId="0" xfId="169" applyFont="1" applyBorder="1"/>
    <xf numFmtId="0" fontId="29" fillId="0" borderId="7" xfId="169" applyFont="1" applyBorder="1"/>
    <xf numFmtId="0" fontId="29" fillId="0" borderId="8" xfId="169" applyFont="1" applyBorder="1"/>
    <xf numFmtId="0" fontId="29" fillId="0" borderId="0" xfId="169" applyFont="1" applyFill="1" applyBorder="1"/>
    <xf numFmtId="0" fontId="29" fillId="0" borderId="0" xfId="167" applyFont="1" applyBorder="1"/>
    <xf numFmtId="0" fontId="65" fillId="0" borderId="6" xfId="169" applyFont="1" applyBorder="1" applyAlignment="1">
      <alignment horizontal="left" vertical="center"/>
    </xf>
    <xf numFmtId="0" fontId="29" fillId="0" borderId="6" xfId="169" applyFont="1" applyFill="1" applyBorder="1"/>
    <xf numFmtId="0" fontId="62" fillId="0" borderId="0" xfId="169" applyFont="1" applyFill="1" applyBorder="1"/>
    <xf numFmtId="0" fontId="23" fillId="0" borderId="27" xfId="169" applyFont="1" applyBorder="1" applyAlignment="1">
      <alignment horizontal="center" vertical="center" wrapText="1"/>
    </xf>
    <xf numFmtId="0" fontId="34" fillId="0" borderId="25" xfId="169" applyFont="1" applyBorder="1" applyAlignment="1">
      <alignment horizontal="center" vertical="center" wrapText="1"/>
    </xf>
    <xf numFmtId="0" fontId="60" fillId="0" borderId="25" xfId="169" applyFont="1" applyBorder="1" applyAlignment="1">
      <alignment horizontal="center" vertical="center" wrapText="1"/>
    </xf>
    <xf numFmtId="0" fontId="67" fillId="0" borderId="25" xfId="169" applyFont="1" applyBorder="1" applyAlignment="1">
      <alignment horizontal="center" vertical="center" wrapText="1"/>
    </xf>
    <xf numFmtId="0" fontId="64" fillId="2" borderId="6" xfId="169" applyFont="1" applyFill="1" applyBorder="1" applyAlignment="1">
      <alignment horizontal="center" vertical="center"/>
    </xf>
    <xf numFmtId="0" fontId="64" fillId="2" borderId="0" xfId="169" applyFont="1" applyFill="1" applyBorder="1" applyAlignment="1">
      <alignment horizontal="center" vertical="center"/>
    </xf>
    <xf numFmtId="0" fontId="23" fillId="0" borderId="4" xfId="169" applyFont="1" applyBorder="1" applyAlignment="1">
      <alignment vertical="center"/>
    </xf>
    <xf numFmtId="0" fontId="60" fillId="0" borderId="5" xfId="169" applyFont="1" applyBorder="1"/>
    <xf numFmtId="0" fontId="34" fillId="0" borderId="5" xfId="169" applyFont="1" applyBorder="1"/>
    <xf numFmtId="0" fontId="68" fillId="0" borderId="5" xfId="169" applyFont="1" applyBorder="1" applyAlignment="1">
      <alignment vertical="center"/>
    </xf>
    <xf numFmtId="0" fontId="29" fillId="2" borderId="5" xfId="167" applyFont="1" applyFill="1" applyBorder="1" applyAlignment="1"/>
    <xf numFmtId="0" fontId="29" fillId="0" borderId="6" xfId="169" applyFont="1" applyBorder="1"/>
    <xf numFmtId="0" fontId="41" fillId="0" borderId="0" xfId="169" applyFont="1" applyBorder="1"/>
    <xf numFmtId="0" fontId="25" fillId="0" borderId="2" xfId="169" applyFont="1" applyFill="1" applyBorder="1" applyAlignment="1">
      <alignment vertical="center"/>
    </xf>
    <xf numFmtId="0" fontId="60" fillId="0" borderId="2" xfId="169" applyFont="1" applyFill="1" applyBorder="1" applyAlignment="1">
      <alignment vertical="center"/>
    </xf>
    <xf numFmtId="0" fontId="60" fillId="0" borderId="2" xfId="169" applyFont="1" applyFill="1" applyBorder="1" applyAlignment="1">
      <alignment horizontal="left" vertical="center"/>
    </xf>
    <xf numFmtId="0" fontId="25" fillId="0" borderId="2" xfId="169" applyFont="1" applyFill="1" applyBorder="1" applyAlignment="1">
      <alignment horizontal="left" vertical="center"/>
    </xf>
    <xf numFmtId="0" fontId="25" fillId="0" borderId="2" xfId="169" applyFont="1" applyBorder="1" applyAlignment="1">
      <alignment horizontal="left" vertical="center"/>
    </xf>
    <xf numFmtId="0" fontId="60" fillId="3" borderId="17" xfId="167" applyFont="1" applyFill="1" applyBorder="1" applyAlignment="1">
      <alignment horizontal="center" vertical="center"/>
    </xf>
    <xf numFmtId="0" fontId="29" fillId="3" borderId="9" xfId="169" applyFont="1" applyFill="1" applyBorder="1" applyAlignment="1">
      <alignment vertical="center"/>
    </xf>
    <xf numFmtId="0" fontId="25" fillId="3" borderId="17" xfId="167" applyFont="1" applyFill="1" applyBorder="1" applyAlignment="1">
      <alignment vertical="center"/>
    </xf>
    <xf numFmtId="0" fontId="25" fillId="0" borderId="4" xfId="169" applyFont="1" applyFill="1" applyBorder="1" applyAlignment="1">
      <alignment horizontal="left" vertical="center"/>
    </xf>
    <xf numFmtId="0" fontId="60" fillId="0" borderId="5" xfId="169" applyFont="1" applyFill="1" applyBorder="1" applyAlignment="1">
      <alignment horizontal="left" vertical="center"/>
    </xf>
    <xf numFmtId="0" fontId="25" fillId="0" borderId="5" xfId="169" applyFont="1" applyBorder="1" applyAlignment="1">
      <alignment horizontal="left" vertical="center"/>
    </xf>
    <xf numFmtId="0" fontId="60" fillId="0" borderId="14" xfId="169" applyFont="1" applyFill="1" applyBorder="1" applyAlignment="1">
      <alignment horizontal="left" vertical="center"/>
    </xf>
    <xf numFmtId="0" fontId="25" fillId="0" borderId="17" xfId="169" applyFont="1" applyFill="1" applyBorder="1" applyAlignment="1">
      <alignment horizontal="left" vertical="center"/>
    </xf>
    <xf numFmtId="0" fontId="60" fillId="0" borderId="9" xfId="169" applyFont="1" applyFill="1" applyBorder="1" applyAlignment="1">
      <alignment horizontal="left" vertical="center"/>
    </xf>
    <xf numFmtId="0" fontId="25" fillId="0" borderId="9" xfId="169" applyFont="1" applyBorder="1" applyAlignment="1">
      <alignment horizontal="left" vertical="center"/>
    </xf>
    <xf numFmtId="0" fontId="60" fillId="0" borderId="18" xfId="169" applyFont="1" applyFill="1" applyBorder="1" applyAlignment="1">
      <alignment horizontal="left" vertical="center"/>
    </xf>
    <xf numFmtId="0" fontId="25" fillId="0" borderId="5" xfId="169" applyFont="1" applyFill="1" applyBorder="1" applyAlignment="1">
      <alignment horizontal="left" vertical="center"/>
    </xf>
    <xf numFmtId="0" fontId="25" fillId="0" borderId="14" xfId="169" applyFont="1" applyFill="1" applyBorder="1" applyAlignment="1">
      <alignment horizontal="left" vertical="center"/>
    </xf>
    <xf numFmtId="0" fontId="25" fillId="0" borderId="9" xfId="169" applyFont="1" applyFill="1" applyBorder="1" applyAlignment="1">
      <alignment horizontal="left" vertical="center"/>
    </xf>
    <xf numFmtId="0" fontId="25" fillId="0" borderId="18" xfId="169" applyFont="1" applyFill="1" applyBorder="1" applyAlignment="1">
      <alignment horizontal="left" vertical="center"/>
    </xf>
    <xf numFmtId="0" fontId="29" fillId="2" borderId="0" xfId="167" applyFont="1" applyFill="1" applyBorder="1" applyAlignment="1"/>
    <xf numFmtId="0" fontId="29" fillId="2" borderId="6" xfId="167" applyFont="1" applyFill="1" applyBorder="1"/>
    <xf numFmtId="0" fontId="29" fillId="2" borderId="0" xfId="167" applyFont="1" applyFill="1" applyBorder="1"/>
    <xf numFmtId="0" fontId="29" fillId="2" borderId="7" xfId="167" applyFont="1" applyFill="1" applyBorder="1"/>
    <xf numFmtId="0" fontId="29" fillId="2" borderId="8" xfId="167" applyFont="1" applyFill="1" applyBorder="1"/>
    <xf numFmtId="0" fontId="29" fillId="2" borderId="8" xfId="167" applyFont="1" applyFill="1" applyBorder="1" applyAlignment="1"/>
    <xf numFmtId="0" fontId="29" fillId="2" borderId="0" xfId="0" applyFont="1" applyFill="1" applyBorder="1" applyAlignment="1">
      <alignment horizontal="center"/>
    </xf>
    <xf numFmtId="0" fontId="29" fillId="2" borderId="15" xfId="0" applyFont="1" applyFill="1" applyBorder="1" applyAlignment="1">
      <alignment horizontal="center"/>
    </xf>
    <xf numFmtId="0" fontId="29" fillId="2" borderId="4" xfId="0" applyFont="1" applyFill="1" applyBorder="1" applyAlignment="1">
      <alignment vertical="center"/>
    </xf>
    <xf numFmtId="0" fontId="29" fillId="2" borderId="5" xfId="0" applyFont="1" applyFill="1" applyBorder="1"/>
    <xf numFmtId="0" fontId="29" fillId="2" borderId="14" xfId="0" applyFont="1" applyFill="1" applyBorder="1"/>
    <xf numFmtId="0" fontId="75" fillId="2" borderId="0" xfId="0" applyFont="1" applyFill="1" applyBorder="1" applyAlignment="1">
      <alignment vertical="center" wrapText="1"/>
    </xf>
    <xf numFmtId="0" fontId="75" fillId="2" borderId="15" xfId="0" applyFont="1" applyFill="1" applyBorder="1" applyAlignment="1">
      <alignment vertical="center" wrapText="1"/>
    </xf>
    <xf numFmtId="0" fontId="75" fillId="2" borderId="6" xfId="0" applyFont="1" applyFill="1" applyBorder="1" applyAlignment="1">
      <alignment vertical="center"/>
    </xf>
    <xf numFmtId="0" fontId="75" fillId="2" borderId="0" xfId="0" applyFont="1" applyFill="1" applyBorder="1" applyAlignment="1">
      <alignment vertical="center"/>
    </xf>
    <xf numFmtId="0" fontId="75" fillId="2" borderId="15" xfId="0" applyFont="1" applyFill="1" applyBorder="1" applyAlignment="1">
      <alignment vertical="center"/>
    </xf>
    <xf numFmtId="0" fontId="29" fillId="2" borderId="6" xfId="0" applyFont="1" applyFill="1" applyBorder="1"/>
    <xf numFmtId="0" fontId="54" fillId="2" borderId="0" xfId="0" applyFont="1" applyFill="1" applyBorder="1" applyAlignment="1">
      <alignment vertical="center"/>
    </xf>
    <xf numFmtId="0" fontId="54" fillId="2" borderId="15" xfId="0" applyFont="1" applyFill="1" applyBorder="1" applyAlignment="1">
      <alignment vertical="center"/>
    </xf>
    <xf numFmtId="0" fontId="29" fillId="2" borderId="15" xfId="0" applyFont="1" applyFill="1" applyBorder="1"/>
    <xf numFmtId="0" fontId="34" fillId="2" borderId="6" xfId="0" applyFont="1" applyFill="1" applyBorder="1" applyAlignment="1">
      <alignment vertical="center"/>
    </xf>
    <xf numFmtId="0" fontId="43" fillId="7" borderId="2" xfId="1" applyFont="1" applyFill="1" applyBorder="1" applyAlignment="1">
      <alignment vertical="center"/>
    </xf>
    <xf numFmtId="0" fontId="43" fillId="7" borderId="2" xfId="1" applyFont="1" applyFill="1" applyBorder="1" applyAlignment="1">
      <alignment horizontal="center" vertical="center"/>
    </xf>
    <xf numFmtId="0" fontId="43" fillId="7" borderId="2" xfId="1" applyFont="1" applyFill="1" applyBorder="1" applyAlignment="1">
      <alignment horizontal="center" vertical="center" wrapText="1"/>
    </xf>
    <xf numFmtId="0" fontId="80" fillId="4" borderId="2" xfId="1" applyFont="1" applyFill="1" applyBorder="1" applyAlignment="1">
      <alignment horizontal="left"/>
    </xf>
    <xf numFmtId="0" fontId="29" fillId="4" borderId="2" xfId="0" applyFont="1" applyFill="1" applyBorder="1"/>
    <xf numFmtId="0" fontId="54" fillId="2" borderId="2" xfId="0" applyFont="1" applyFill="1" applyBorder="1" applyAlignment="1">
      <alignment vertical="center"/>
    </xf>
    <xf numFmtId="0" fontId="54" fillId="2" borderId="2" xfId="0" applyFont="1" applyFill="1" applyBorder="1" applyAlignment="1">
      <alignment horizontal="center" vertical="center"/>
    </xf>
    <xf numFmtId="0" fontId="81" fillId="4" borderId="2" xfId="1" applyFont="1" applyFill="1" applyBorder="1" applyAlignment="1"/>
    <xf numFmtId="0" fontId="29" fillId="4" borderId="2" xfId="0" applyFont="1" applyFill="1" applyBorder="1" applyAlignment="1">
      <alignment horizontal="center"/>
    </xf>
    <xf numFmtId="0" fontId="54" fillId="2" borderId="2" xfId="0" applyFont="1" applyFill="1" applyBorder="1" applyAlignment="1">
      <alignment horizontal="left" vertical="center"/>
    </xf>
    <xf numFmtId="0" fontId="29" fillId="2" borderId="7" xfId="0" applyFont="1" applyFill="1" applyBorder="1"/>
    <xf numFmtId="0" fontId="29" fillId="2" borderId="16" xfId="0" applyFont="1" applyFill="1" applyBorder="1"/>
    <xf numFmtId="0" fontId="47" fillId="7" borderId="2" xfId="1" applyFont="1" applyFill="1" applyBorder="1" applyAlignment="1">
      <alignment horizontal="center" vertical="center"/>
    </xf>
    <xf numFmtId="0" fontId="82" fillId="7" borderId="2" xfId="1" applyFont="1" applyFill="1" applyBorder="1" applyAlignment="1">
      <alignment horizontal="center" vertical="center" wrapText="1"/>
    </xf>
    <xf numFmtId="0" fontId="83" fillId="7" borderId="2" xfId="1" applyFont="1" applyFill="1" applyBorder="1" applyAlignment="1">
      <alignment horizontal="center" vertical="center" wrapText="1"/>
    </xf>
    <xf numFmtId="0" fontId="77" fillId="2" borderId="2" xfId="0" applyFont="1" applyFill="1" applyBorder="1" applyAlignment="1">
      <alignment horizontal="left" vertical="center"/>
    </xf>
    <xf numFmtId="0" fontId="77" fillId="2" borderId="2" xfId="0" applyFont="1" applyFill="1" applyBorder="1" applyAlignment="1">
      <alignment horizontal="left" vertical="center" wrapText="1"/>
    </xf>
    <xf numFmtId="0" fontId="84" fillId="2" borderId="2" xfId="1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29" fillId="2" borderId="15" xfId="0" applyFont="1" applyFill="1" applyBorder="1" applyAlignment="1">
      <alignment vertical="center"/>
    </xf>
    <xf numFmtId="0" fontId="85" fillId="7" borderId="2" xfId="1" applyFont="1" applyFill="1" applyBorder="1" applyAlignment="1">
      <alignment horizontal="center" vertical="center" wrapText="1"/>
    </xf>
    <xf numFmtId="0" fontId="56" fillId="7" borderId="2" xfId="1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left" vertical="center" indent="2"/>
    </xf>
    <xf numFmtId="0" fontId="77" fillId="2" borderId="2" xfId="0" applyFont="1" applyFill="1" applyBorder="1" applyAlignment="1">
      <alignment horizontal="left" vertical="center" indent="2"/>
    </xf>
    <xf numFmtId="0" fontId="87" fillId="0" borderId="6" xfId="0" applyFont="1" applyBorder="1"/>
    <xf numFmtId="0" fontId="29" fillId="0" borderId="0" xfId="0" applyFont="1" applyBorder="1"/>
    <xf numFmtId="0" fontId="29" fillId="0" borderId="15" xfId="0" applyFont="1" applyBorder="1"/>
    <xf numFmtId="0" fontId="87" fillId="2" borderId="4" xfId="0" applyFont="1" applyFill="1" applyBorder="1"/>
    <xf numFmtId="0" fontId="87" fillId="2" borderId="6" xfId="0" applyFont="1" applyFill="1" applyBorder="1"/>
    <xf numFmtId="0" fontId="60" fillId="7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wrapText="1"/>
    </xf>
    <xf numFmtId="172" fontId="60" fillId="2" borderId="2" xfId="0" applyNumberFormat="1" applyFont="1" applyFill="1" applyBorder="1" applyAlignment="1">
      <alignment horizontal="center" vertical="center"/>
    </xf>
    <xf numFmtId="0" fontId="29" fillId="2" borderId="2" xfId="0" applyFont="1" applyFill="1" applyBorder="1"/>
    <xf numFmtId="0" fontId="34" fillId="2" borderId="2" xfId="0" applyFont="1" applyFill="1" applyBorder="1" applyAlignment="1">
      <alignment horizontal="center"/>
    </xf>
    <xf numFmtId="0" fontId="67" fillId="7" borderId="2" xfId="0" applyFont="1" applyFill="1" applyBorder="1" applyAlignment="1">
      <alignment horizontal="center" vertical="center"/>
    </xf>
    <xf numFmtId="172" fontId="67" fillId="2" borderId="2" xfId="0" applyNumberFormat="1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vertical="center"/>
    </xf>
    <xf numFmtId="0" fontId="34" fillId="2" borderId="15" xfId="0" applyFont="1" applyFill="1" applyBorder="1"/>
    <xf numFmtId="0" fontId="60" fillId="7" borderId="20" xfId="0" applyFont="1" applyFill="1" applyBorder="1" applyAlignment="1">
      <alignment horizontal="center" vertical="center"/>
    </xf>
    <xf numFmtId="0" fontId="60" fillId="7" borderId="21" xfId="0" applyFont="1" applyFill="1" applyBorder="1" applyAlignment="1">
      <alignment horizontal="center" vertical="center"/>
    </xf>
    <xf numFmtId="0" fontId="69" fillId="2" borderId="22" xfId="0" applyFont="1" applyFill="1" applyBorder="1" applyAlignment="1">
      <alignment horizontal="left"/>
    </xf>
    <xf numFmtId="167" fontId="69" fillId="2" borderId="2" xfId="0" applyNumberFormat="1" applyFont="1" applyFill="1" applyBorder="1" applyAlignment="1">
      <alignment horizontal="center"/>
    </xf>
    <xf numFmtId="0" fontId="25" fillId="2" borderId="2" xfId="0" applyFont="1" applyFill="1" applyBorder="1" applyAlignment="1">
      <alignment horizontal="center"/>
    </xf>
    <xf numFmtId="0" fontId="67" fillId="7" borderId="21" xfId="0" applyFont="1" applyFill="1" applyBorder="1" applyAlignment="1">
      <alignment horizontal="center" vertical="center"/>
    </xf>
    <xf numFmtId="0" fontId="69" fillId="2" borderId="22" xfId="0" applyFont="1" applyFill="1" applyBorder="1"/>
    <xf numFmtId="167" fontId="88" fillId="2" borderId="2" xfId="0" applyNumberFormat="1" applyFont="1" applyFill="1" applyBorder="1" applyAlignment="1">
      <alignment horizontal="center"/>
    </xf>
    <xf numFmtId="0" fontId="69" fillId="2" borderId="23" xfId="0" applyFont="1" applyFill="1" applyBorder="1"/>
    <xf numFmtId="0" fontId="25" fillId="2" borderId="28" xfId="0" applyFont="1" applyFill="1" applyBorder="1" applyAlignment="1">
      <alignment horizontal="center"/>
    </xf>
    <xf numFmtId="0" fontId="34" fillId="2" borderId="6" xfId="0" applyFont="1" applyFill="1" applyBorder="1"/>
    <xf numFmtId="0" fontId="83" fillId="8" borderId="2" xfId="0" applyNumberFormat="1" applyFont="1" applyFill="1" applyBorder="1" applyAlignment="1">
      <alignment horizontal="left" vertical="center"/>
    </xf>
    <xf numFmtId="9" fontId="83" fillId="8" borderId="2" xfId="11" applyFont="1" applyFill="1" applyBorder="1" applyAlignment="1">
      <alignment horizontal="right" vertical="center"/>
    </xf>
    <xf numFmtId="0" fontId="33" fillId="9" borderId="0" xfId="131" applyFont="1" applyFill="1" applyAlignment="1">
      <alignment horizontal="center" vertical="center"/>
    </xf>
    <xf numFmtId="0" fontId="32" fillId="9" borderId="0" xfId="131" applyFont="1" applyFill="1" applyAlignment="1">
      <alignment horizontal="center" vertical="center"/>
    </xf>
    <xf numFmtId="0" fontId="47" fillId="5" borderId="25" xfId="1" applyFont="1" applyFill="1" applyBorder="1" applyAlignment="1">
      <alignment horizontal="center" vertical="center"/>
    </xf>
    <xf numFmtId="0" fontId="54" fillId="2" borderId="1" xfId="0" applyFont="1" applyFill="1" applyBorder="1" applyAlignment="1">
      <alignment horizontal="center" vertical="center"/>
    </xf>
    <xf numFmtId="174" fontId="92" fillId="2" borderId="43" xfId="0" applyNumberFormat="1" applyFont="1" applyFill="1" applyBorder="1" applyAlignment="1">
      <alignment horizontal="center" vertical="center"/>
    </xf>
    <xf numFmtId="174" fontId="92" fillId="2" borderId="44" xfId="0" applyNumberFormat="1" applyFont="1" applyFill="1" applyBorder="1" applyAlignment="1">
      <alignment horizontal="center" vertical="center"/>
    </xf>
    <xf numFmtId="174" fontId="92" fillId="2" borderId="45" xfId="0" applyNumberFormat="1" applyFont="1" applyFill="1" applyBorder="1" applyAlignment="1">
      <alignment horizontal="center" vertical="center"/>
    </xf>
    <xf numFmtId="0" fontId="23" fillId="2" borderId="0" xfId="0" applyFont="1" applyFill="1" applyAlignment="1">
      <alignment vertical="center"/>
    </xf>
    <xf numFmtId="0" fontId="21" fillId="2" borderId="0" xfId="0" applyFont="1" applyFill="1" applyBorder="1" applyAlignment="1">
      <alignment wrapText="1"/>
    </xf>
    <xf numFmtId="0" fontId="21" fillId="2" borderId="0" xfId="0" applyFont="1" applyFill="1" applyBorder="1" applyAlignment="1">
      <alignment horizontal="center"/>
    </xf>
    <xf numFmtId="168" fontId="50" fillId="2" borderId="0" xfId="0" applyNumberFormat="1" applyFont="1" applyFill="1" applyBorder="1" applyAlignment="1">
      <alignment vertical="center"/>
    </xf>
    <xf numFmtId="0" fontId="3" fillId="2" borderId="0" xfId="169" applyFill="1"/>
    <xf numFmtId="0" fontId="29" fillId="2" borderId="0" xfId="169" applyFont="1" applyFill="1"/>
    <xf numFmtId="0" fontId="18" fillId="2" borderId="0" xfId="167" applyFill="1"/>
    <xf numFmtId="0" fontId="34" fillId="0" borderId="0" xfId="169" applyFont="1" applyFill="1" applyBorder="1" applyAlignment="1">
      <alignment horizontal="center"/>
    </xf>
    <xf numFmtId="0" fontId="94" fillId="3" borderId="40" xfId="52" applyFont="1" applyFill="1" applyBorder="1" applyAlignment="1">
      <alignment horizontal="center" vertical="center" wrapText="1"/>
    </xf>
    <xf numFmtId="0" fontId="94" fillId="3" borderId="41" xfId="52" applyFont="1" applyFill="1" applyBorder="1" applyAlignment="1">
      <alignment horizontal="center" vertical="center" wrapText="1"/>
    </xf>
    <xf numFmtId="0" fontId="95" fillId="3" borderId="47" xfId="52" applyFont="1" applyFill="1" applyBorder="1" applyAlignment="1">
      <alignment horizontal="center" vertical="center" wrapText="1"/>
    </xf>
    <xf numFmtId="0" fontId="95" fillId="3" borderId="36" xfId="52" applyFont="1" applyFill="1" applyBorder="1" applyAlignment="1">
      <alignment horizontal="center" vertical="center" wrapText="1"/>
    </xf>
    <xf numFmtId="174" fontId="10" fillId="0" borderId="10" xfId="0" applyNumberFormat="1" applyFont="1" applyFill="1" applyBorder="1" applyAlignment="1">
      <alignment horizontal="center" vertical="center"/>
    </xf>
    <xf numFmtId="171" fontId="10" fillId="2" borderId="10" xfId="0" applyNumberFormat="1" applyFont="1" applyFill="1" applyBorder="1" applyAlignment="1">
      <alignment horizontal="center" vertical="center"/>
    </xf>
    <xf numFmtId="171" fontId="10" fillId="2" borderId="11" xfId="0" applyNumberFormat="1" applyFont="1" applyFill="1" applyBorder="1" applyAlignment="1">
      <alignment horizontal="center" vertical="center"/>
    </xf>
    <xf numFmtId="0" fontId="29" fillId="2" borderId="19" xfId="0" applyFont="1" applyFill="1" applyBorder="1" applyAlignment="1"/>
    <xf numFmtId="0" fontId="29" fillId="2" borderId="29" xfId="0" applyFont="1" applyFill="1" applyBorder="1" applyAlignment="1"/>
    <xf numFmtId="168" fontId="29" fillId="2" borderId="0" xfId="0" applyNumberFormat="1" applyFont="1" applyFill="1" applyBorder="1"/>
    <xf numFmtId="0" fontId="57" fillId="2" borderId="15" xfId="1" applyFont="1" applyFill="1" applyBorder="1" applyAlignment="1">
      <alignment horizontal="left" vertical="center"/>
    </xf>
    <xf numFmtId="0" fontId="29" fillId="2" borderId="24" xfId="0" applyFont="1" applyFill="1" applyBorder="1" applyAlignment="1">
      <alignment vertical="center"/>
    </xf>
    <xf numFmtId="0" fontId="29" fillId="2" borderId="31" xfId="0" applyFont="1" applyFill="1" applyBorder="1" applyAlignment="1">
      <alignment vertical="center"/>
    </xf>
    <xf numFmtId="171" fontId="10" fillId="2" borderId="0" xfId="0" applyNumberFormat="1" applyFont="1" applyFill="1" applyBorder="1" applyAlignment="1">
      <alignment horizontal="center" vertical="center"/>
    </xf>
    <xf numFmtId="171" fontId="96" fillId="2" borderId="0" xfId="0" applyNumberFormat="1" applyFont="1" applyFill="1" applyBorder="1" applyAlignment="1">
      <alignment horizontal="center" vertical="center"/>
    </xf>
    <xf numFmtId="171" fontId="96" fillId="2" borderId="15" xfId="0" applyNumberFormat="1" applyFont="1" applyFill="1" applyBorder="1" applyAlignment="1">
      <alignment horizontal="center" vertical="center"/>
    </xf>
    <xf numFmtId="0" fontId="29" fillId="2" borderId="24" xfId="0" applyFont="1" applyFill="1" applyBorder="1" applyAlignment="1"/>
    <xf numFmtId="0" fontId="29" fillId="2" borderId="31" xfId="0" applyFont="1" applyFill="1" applyBorder="1" applyAlignment="1"/>
    <xf numFmtId="174" fontId="58" fillId="0" borderId="3" xfId="0" applyNumberFormat="1" applyFont="1" applyFill="1" applyBorder="1" applyAlignment="1">
      <alignment horizontal="center" vertical="center"/>
    </xf>
    <xf numFmtId="174" fontId="58" fillId="0" borderId="10" xfId="0" applyNumberFormat="1" applyFont="1" applyFill="1" applyBorder="1" applyAlignment="1">
      <alignment horizontal="center" vertical="center"/>
    </xf>
    <xf numFmtId="0" fontId="57" fillId="2" borderId="19" xfId="1" applyFont="1" applyFill="1" applyBorder="1" applyAlignment="1"/>
    <xf numFmtId="0" fontId="57" fillId="2" borderId="29" xfId="1" applyFont="1" applyFill="1" applyBorder="1" applyAlignment="1"/>
    <xf numFmtId="171" fontId="58" fillId="2" borderId="10" xfId="0" applyNumberFormat="1" applyFont="1" applyFill="1" applyBorder="1" applyAlignment="1">
      <alignment horizontal="center" vertical="center"/>
    </xf>
    <xf numFmtId="171" fontId="58" fillId="2" borderId="11" xfId="0" applyNumberFormat="1" applyFont="1" applyFill="1" applyBorder="1" applyAlignment="1">
      <alignment horizontal="center" vertical="center"/>
    </xf>
    <xf numFmtId="174" fontId="10" fillId="0" borderId="3" xfId="0" applyNumberFormat="1" applyFont="1" applyFill="1" applyBorder="1" applyAlignment="1">
      <alignment horizontal="center" vertical="center"/>
    </xf>
    <xf numFmtId="0" fontId="95" fillId="3" borderId="42" xfId="52" applyFont="1" applyFill="1" applyBorder="1" applyAlignment="1">
      <alignment horizontal="center" vertical="center" wrapText="1"/>
    </xf>
    <xf numFmtId="0" fontId="47" fillId="5" borderId="2" xfId="1" applyFont="1" applyFill="1" applyBorder="1" applyAlignment="1">
      <alignment horizontal="center" vertical="center" wrapText="1"/>
    </xf>
    <xf numFmtId="0" fontId="57" fillId="2" borderId="0" xfId="1" applyFont="1" applyFill="1" applyBorder="1" applyAlignment="1">
      <alignment horizontal="left" vertical="center"/>
    </xf>
    <xf numFmtId="0" fontId="61" fillId="11" borderId="9" xfId="131" applyFont="1" applyFill="1" applyBorder="1" applyAlignment="1">
      <alignment vertical="center"/>
    </xf>
    <xf numFmtId="0" fontId="61" fillId="11" borderId="18" xfId="131" applyFont="1" applyFill="1" applyBorder="1" applyAlignment="1">
      <alignment vertical="center"/>
    </xf>
    <xf numFmtId="0" fontId="52" fillId="11" borderId="17" xfId="1" applyFont="1" applyFill="1" applyBorder="1" applyAlignment="1">
      <alignment vertical="center"/>
    </xf>
    <xf numFmtId="0" fontId="52" fillId="11" borderId="18" xfId="1" applyFont="1" applyFill="1" applyBorder="1" applyAlignment="1">
      <alignment vertical="center"/>
    </xf>
    <xf numFmtId="0" fontId="52" fillId="11" borderId="9" xfId="1" applyFont="1" applyFill="1" applyBorder="1" applyAlignment="1">
      <alignment vertical="center"/>
    </xf>
    <xf numFmtId="0" fontId="31" fillId="11" borderId="7" xfId="1" applyFont="1" applyFill="1" applyBorder="1" applyAlignment="1">
      <alignment vertical="center"/>
    </xf>
    <xf numFmtId="0" fontId="52" fillId="11" borderId="8" xfId="1" applyFont="1" applyFill="1" applyBorder="1" applyAlignment="1"/>
    <xf numFmtId="44" fontId="28" fillId="11" borderId="9" xfId="171" applyFont="1" applyFill="1" applyBorder="1" applyAlignment="1">
      <alignment vertical="center"/>
    </xf>
    <xf numFmtId="44" fontId="28" fillId="11" borderId="18" xfId="171" applyFont="1" applyFill="1" applyBorder="1" applyAlignment="1">
      <alignment vertical="center" wrapText="1"/>
    </xf>
    <xf numFmtId="0" fontId="52" fillId="11" borderId="8" xfId="1" applyFont="1" applyFill="1" applyBorder="1" applyAlignment="1">
      <alignment vertical="center"/>
    </xf>
    <xf numFmtId="0" fontId="61" fillId="11" borderId="9" xfId="131" applyFont="1" applyFill="1" applyBorder="1" applyAlignment="1">
      <alignment horizontal="right" vertical="center"/>
    </xf>
    <xf numFmtId="0" fontId="61" fillId="11" borderId="18" xfId="131" applyFont="1" applyFill="1" applyBorder="1" applyAlignment="1">
      <alignment horizontal="right" vertical="center"/>
    </xf>
    <xf numFmtId="44" fontId="28" fillId="11" borderId="9" xfId="171" applyFont="1" applyFill="1" applyBorder="1" applyAlignment="1">
      <alignment vertical="center" wrapText="1"/>
    </xf>
    <xf numFmtId="44" fontId="28" fillId="11" borderId="17" xfId="171" applyFont="1" applyFill="1" applyBorder="1" applyAlignment="1">
      <alignment vertical="center" wrapText="1"/>
    </xf>
    <xf numFmtId="0" fontId="52" fillId="11" borderId="18" xfId="1" applyFont="1" applyFill="1" applyBorder="1" applyAlignment="1"/>
    <xf numFmtId="0" fontId="52" fillId="11" borderId="9" xfId="1" applyFont="1" applyFill="1" applyBorder="1" applyAlignment="1"/>
    <xf numFmtId="0" fontId="31" fillId="11" borderId="17" xfId="1" applyFont="1" applyFill="1" applyBorder="1" applyAlignment="1">
      <alignment vertical="center"/>
    </xf>
    <xf numFmtId="0" fontId="33" fillId="11" borderId="17" xfId="131" applyFont="1" applyFill="1" applyBorder="1" applyAlignment="1">
      <alignment horizontal="left" vertical="center"/>
    </xf>
    <xf numFmtId="0" fontId="89" fillId="11" borderId="9" xfId="131" applyFont="1" applyFill="1" applyBorder="1" applyAlignment="1">
      <alignment vertical="center"/>
    </xf>
    <xf numFmtId="0" fontId="89" fillId="11" borderId="18" xfId="131" applyFont="1" applyFill="1" applyBorder="1" applyAlignment="1">
      <alignment vertical="center"/>
    </xf>
    <xf numFmtId="0" fontId="29" fillId="11" borderId="17" xfId="169" applyFont="1" applyFill="1" applyBorder="1"/>
    <xf numFmtId="0" fontId="29" fillId="11" borderId="9" xfId="169" applyFont="1" applyFill="1" applyBorder="1"/>
    <xf numFmtId="0" fontId="47" fillId="5" borderId="33" xfId="1" applyFont="1" applyFill="1" applyBorder="1" applyAlignment="1">
      <alignment horizontal="center" vertical="center" wrapText="1"/>
    </xf>
    <xf numFmtId="0" fontId="47" fillId="5" borderId="33" xfId="1" applyFont="1" applyFill="1" applyBorder="1" applyAlignment="1">
      <alignment horizontal="center" vertical="center"/>
    </xf>
    <xf numFmtId="0" fontId="10" fillId="5" borderId="8" xfId="0" applyFont="1" applyFill="1" applyBorder="1" applyAlignment="1">
      <alignment horizontal="center" vertical="center" wrapText="1"/>
    </xf>
    <xf numFmtId="0" fontId="34" fillId="2" borderId="5" xfId="0" applyFont="1" applyFill="1" applyBorder="1" applyAlignment="1">
      <alignment vertical="center"/>
    </xf>
    <xf numFmtId="0" fontId="29" fillId="2" borderId="8" xfId="0" applyFont="1" applyFill="1" applyBorder="1" applyAlignment="1">
      <alignment horizontal="center"/>
    </xf>
    <xf numFmtId="166" fontId="29" fillId="2" borderId="8" xfId="0" applyNumberFormat="1" applyFont="1" applyFill="1" applyBorder="1"/>
    <xf numFmtId="0" fontId="29" fillId="0" borderId="18" xfId="0" applyFont="1" applyBorder="1"/>
    <xf numFmtId="168" fontId="48" fillId="2" borderId="10" xfId="0" applyNumberFormat="1" applyFont="1" applyFill="1" applyBorder="1" applyAlignment="1">
      <alignment horizontal="center" vertical="center"/>
    </xf>
    <xf numFmtId="168" fontId="50" fillId="2" borderId="0" xfId="0" applyNumberFormat="1" applyFont="1" applyFill="1" applyBorder="1" applyAlignment="1">
      <alignment horizontal="center" vertical="center"/>
    </xf>
    <xf numFmtId="168" fontId="51" fillId="2" borderId="0" xfId="0" applyNumberFormat="1" applyFont="1" applyFill="1" applyBorder="1" applyAlignment="1">
      <alignment horizontal="center" vertical="center"/>
    </xf>
    <xf numFmtId="2" fontId="59" fillId="4" borderId="1" xfId="0" applyNumberFormat="1" applyFont="1" applyFill="1" applyBorder="1" applyAlignment="1">
      <alignment horizontal="center" vertical="center"/>
    </xf>
    <xf numFmtId="0" fontId="52" fillId="11" borderId="17" xfId="1" applyFont="1" applyFill="1" applyBorder="1" applyAlignment="1">
      <alignment horizontal="left" vertical="center"/>
    </xf>
    <xf numFmtId="0" fontId="52" fillId="11" borderId="9" xfId="1" applyFont="1" applyFill="1" applyBorder="1" applyAlignment="1">
      <alignment horizontal="left" vertical="center"/>
    </xf>
    <xf numFmtId="0" fontId="54" fillId="2" borderId="0" xfId="0" applyFont="1" applyFill="1" applyBorder="1" applyAlignment="1">
      <alignment horizontal="left" vertical="center" indent="2"/>
    </xf>
    <xf numFmtId="0" fontId="55" fillId="2" borderId="0" xfId="0" applyFont="1" applyFill="1" applyBorder="1" applyAlignment="1">
      <alignment horizontal="center" vertical="center"/>
    </xf>
    <xf numFmtId="2" fontId="54" fillId="2" borderId="0" xfId="0" applyNumberFormat="1" applyFont="1" applyFill="1" applyBorder="1" applyAlignment="1">
      <alignment horizontal="center" vertical="center"/>
    </xf>
    <xf numFmtId="168" fontId="10" fillId="2" borderId="0" xfId="0" applyNumberFormat="1" applyFont="1" applyFill="1" applyBorder="1" applyAlignment="1">
      <alignment horizontal="center" vertical="center"/>
    </xf>
    <xf numFmtId="168" fontId="56" fillId="2" borderId="0" xfId="0" applyNumberFormat="1" applyFont="1" applyFill="1" applyBorder="1" applyAlignment="1">
      <alignment horizontal="center" vertical="center"/>
    </xf>
    <xf numFmtId="0" fontId="54" fillId="2" borderId="0" xfId="0" applyFont="1" applyFill="1" applyBorder="1" applyAlignment="1">
      <alignment horizontal="center" vertical="center"/>
    </xf>
    <xf numFmtId="0" fontId="100" fillId="4" borderId="1" xfId="0" applyFont="1" applyFill="1" applyBorder="1" applyAlignment="1">
      <alignment horizontal="left" vertical="center" indent="2"/>
    </xf>
    <xf numFmtId="0" fontId="101" fillId="2" borderId="5" xfId="0" applyFont="1" applyFill="1" applyBorder="1" applyAlignment="1"/>
    <xf numFmtId="0" fontId="36" fillId="0" borderId="5" xfId="0" applyFont="1" applyBorder="1"/>
    <xf numFmtId="166" fontId="36" fillId="0" borderId="0" xfId="0" applyNumberFormat="1" applyFont="1"/>
    <xf numFmtId="0" fontId="83" fillId="2" borderId="0" xfId="0" applyFont="1" applyFill="1" applyBorder="1" applyAlignment="1"/>
    <xf numFmtId="166" fontId="102" fillId="0" borderId="0" xfId="0" applyNumberFormat="1" applyFont="1" applyFill="1"/>
    <xf numFmtId="0" fontId="36" fillId="0" borderId="0" xfId="0" applyFont="1"/>
    <xf numFmtId="0" fontId="36" fillId="0" borderId="0" xfId="0" applyFont="1" applyAlignment="1"/>
    <xf numFmtId="0" fontId="36" fillId="2" borderId="0" xfId="0" applyFont="1" applyFill="1" applyBorder="1" applyAlignment="1"/>
    <xf numFmtId="0" fontId="36" fillId="2" borderId="0" xfId="0" applyFont="1" applyFill="1" applyBorder="1"/>
    <xf numFmtId="0" fontId="83" fillId="8" borderId="2" xfId="0" applyFont="1" applyFill="1" applyBorder="1" applyAlignment="1">
      <alignment horizontal="left" vertical="center"/>
    </xf>
    <xf numFmtId="0" fontId="92" fillId="2" borderId="0" xfId="131" applyFont="1" applyFill="1" applyBorder="1" applyAlignment="1">
      <alignment horizontal="left" vertical="center"/>
    </xf>
    <xf numFmtId="0" fontId="36" fillId="2" borderId="8" xfId="0" applyFont="1" applyFill="1" applyBorder="1" applyAlignment="1"/>
    <xf numFmtId="0" fontId="36" fillId="2" borderId="8" xfId="0" applyFont="1" applyFill="1" applyBorder="1"/>
    <xf numFmtId="0" fontId="83" fillId="3" borderId="40" xfId="52" applyFont="1" applyFill="1" applyBorder="1" applyAlignment="1">
      <alignment horizontal="center" vertical="center" wrapText="1"/>
    </xf>
    <xf numFmtId="0" fontId="83" fillId="3" borderId="41" xfId="52" applyFont="1" applyFill="1" applyBorder="1" applyAlignment="1">
      <alignment horizontal="center" vertical="center" wrapText="1"/>
    </xf>
    <xf numFmtId="0" fontId="36" fillId="3" borderId="47" xfId="52" applyFont="1" applyFill="1" applyBorder="1" applyAlignment="1">
      <alignment horizontal="center" vertical="center" wrapText="1"/>
    </xf>
    <xf numFmtId="0" fontId="36" fillId="3" borderId="36" xfId="52" applyFont="1" applyFill="1" applyBorder="1" applyAlignment="1">
      <alignment horizontal="center" vertical="center" wrapText="1"/>
    </xf>
    <xf numFmtId="0" fontId="36" fillId="3" borderId="42" xfId="52" applyFont="1" applyFill="1" applyBorder="1" applyAlignment="1">
      <alignment horizontal="center" vertical="center" wrapText="1"/>
    </xf>
    <xf numFmtId="0" fontId="36" fillId="0" borderId="14" xfId="0" applyFont="1" applyBorder="1"/>
    <xf numFmtId="0" fontId="103" fillId="11" borderId="17" xfId="1" applyFont="1" applyFill="1" applyBorder="1" applyAlignment="1">
      <alignment vertical="center"/>
    </xf>
    <xf numFmtId="0" fontId="103" fillId="11" borderId="9" xfId="1" applyFont="1" applyFill="1" applyBorder="1" applyAlignment="1">
      <alignment vertical="center"/>
    </xf>
    <xf numFmtId="44" fontId="103" fillId="11" borderId="9" xfId="171" applyFont="1" applyFill="1" applyBorder="1" applyAlignment="1">
      <alignment vertical="center" wrapText="1"/>
    </xf>
    <xf numFmtId="0" fontId="103" fillId="11" borderId="18" xfId="1" applyFont="1" applyFill="1" applyBorder="1" applyAlignment="1">
      <alignment vertical="center"/>
    </xf>
    <xf numFmtId="0" fontId="36" fillId="0" borderId="15" xfId="0" applyFont="1" applyBorder="1"/>
    <xf numFmtId="0" fontId="36" fillId="0" borderId="32" xfId="0" applyFont="1" applyBorder="1"/>
    <xf numFmtId="0" fontId="10" fillId="4" borderId="1" xfId="0" applyNumberFormat="1" applyFont="1" applyFill="1" applyBorder="1" applyAlignment="1">
      <alignment horizontal="center" vertical="center"/>
    </xf>
    <xf numFmtId="168" fontId="92" fillId="2" borderId="10" xfId="0" applyNumberFormat="1" applyFont="1" applyFill="1" applyBorder="1" applyAlignment="1">
      <alignment horizontal="center" vertical="center"/>
    </xf>
    <xf numFmtId="0" fontId="36" fillId="0" borderId="13" xfId="0" applyFont="1" applyBorder="1"/>
    <xf numFmtId="0" fontId="36" fillId="0" borderId="30" xfId="0" applyFont="1" applyBorder="1"/>
    <xf numFmtId="0" fontId="103" fillId="11" borderId="9" xfId="1" applyFont="1" applyFill="1" applyBorder="1" applyAlignment="1">
      <alignment horizontal="right" vertical="center"/>
    </xf>
    <xf numFmtId="0" fontId="36" fillId="2" borderId="8" xfId="0" applyFont="1" applyFill="1" applyBorder="1" applyAlignment="1">
      <alignment vertical="center"/>
    </xf>
    <xf numFmtId="0" fontId="36" fillId="0" borderId="18" xfId="0" applyFont="1" applyBorder="1"/>
    <xf numFmtId="0" fontId="36" fillId="0" borderId="8" xfId="0" applyFont="1" applyBorder="1"/>
    <xf numFmtId="0" fontId="36" fillId="0" borderId="31" xfId="0" applyFont="1" applyBorder="1"/>
    <xf numFmtId="0" fontId="36" fillId="2" borderId="0" xfId="0" applyFont="1" applyFill="1" applyAlignment="1"/>
    <xf numFmtId="0" fontId="36" fillId="2" borderId="0" xfId="0" applyFont="1" applyFill="1"/>
    <xf numFmtId="166" fontId="36" fillId="2" borderId="0" xfId="0" applyNumberFormat="1" applyFont="1" applyFill="1"/>
    <xf numFmtId="166" fontId="102" fillId="2" borderId="0" xfId="0" applyNumberFormat="1" applyFont="1" applyFill="1"/>
    <xf numFmtId="168" fontId="10" fillId="2" borderId="10" xfId="0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/>
    </xf>
    <xf numFmtId="0" fontId="57" fillId="2" borderId="12" xfId="1" applyFont="1" applyFill="1" applyBorder="1" applyAlignment="1">
      <alignment horizontal="center"/>
    </xf>
    <xf numFmtId="174" fontId="10" fillId="0" borderId="3" xfId="0" applyNumberFormat="1" applyFont="1" applyFill="1" applyBorder="1" applyAlignment="1">
      <alignment horizontal="center" vertical="center"/>
    </xf>
    <xf numFmtId="0" fontId="95" fillId="3" borderId="42" xfId="52" applyFont="1" applyFill="1" applyBorder="1" applyAlignment="1">
      <alignment horizontal="center" vertical="center" wrapText="1"/>
    </xf>
    <xf numFmtId="0" fontId="47" fillId="5" borderId="2" xfId="1" applyFont="1" applyFill="1" applyBorder="1" applyAlignment="1">
      <alignment horizontal="center" vertical="center" wrapText="1"/>
    </xf>
    <xf numFmtId="0" fontId="47" fillId="5" borderId="2" xfId="1" applyFont="1" applyFill="1" applyBorder="1" applyAlignment="1">
      <alignment horizontal="center" vertical="center"/>
    </xf>
    <xf numFmtId="49" fontId="93" fillId="11" borderId="9" xfId="171" applyNumberFormat="1" applyFont="1" applyFill="1" applyBorder="1" applyAlignment="1">
      <alignment horizontal="left" vertical="center" wrapText="1"/>
    </xf>
    <xf numFmtId="168" fontId="10" fillId="2" borderId="10" xfId="0" applyNumberFormat="1" applyFont="1" applyFill="1" applyBorder="1" applyAlignment="1">
      <alignment horizontal="center" vertical="center"/>
    </xf>
    <xf numFmtId="0" fontId="57" fillId="2" borderId="3" xfId="1" applyFont="1" applyFill="1" applyBorder="1" applyAlignment="1">
      <alignment horizontal="left" vertical="center"/>
    </xf>
    <xf numFmtId="0" fontId="58" fillId="4" borderId="10" xfId="0" applyFont="1" applyFill="1" applyBorder="1" applyAlignment="1">
      <alignment horizontal="center" vertical="center"/>
    </xf>
    <xf numFmtId="0" fontId="58" fillId="4" borderId="34" xfId="0" applyFont="1" applyFill="1" applyBorder="1" applyAlignment="1">
      <alignment horizontal="center" vertical="center"/>
    </xf>
    <xf numFmtId="0" fontId="57" fillId="2" borderId="0" xfId="1" applyFont="1" applyFill="1" applyBorder="1" applyAlignment="1">
      <alignment horizontal="left" vertical="center"/>
    </xf>
    <xf numFmtId="0" fontId="0" fillId="0" borderId="0" xfId="0" applyAlignment="1">
      <alignment wrapText="1"/>
    </xf>
    <xf numFmtId="0" fontId="52" fillId="11" borderId="7" xfId="1" applyFont="1" applyFill="1" applyBorder="1" applyAlignment="1">
      <alignment horizontal="left" vertical="center"/>
    </xf>
    <xf numFmtId="0" fontId="52" fillId="11" borderId="8" xfId="1" applyFont="1" applyFill="1" applyBorder="1" applyAlignment="1">
      <alignment horizontal="left" vertical="center"/>
    </xf>
    <xf numFmtId="0" fontId="61" fillId="11" borderId="8" xfId="131" applyFont="1" applyFill="1" applyBorder="1" applyAlignment="1">
      <alignment vertical="center"/>
    </xf>
    <xf numFmtId="0" fontId="29" fillId="0" borderId="16" xfId="0" applyFont="1" applyBorder="1"/>
    <xf numFmtId="0" fontId="29" fillId="0" borderId="8" xfId="0" applyFont="1" applyBorder="1"/>
    <xf numFmtId="0" fontId="29" fillId="2" borderId="13" xfId="0" applyFont="1" applyFill="1" applyBorder="1" applyAlignment="1"/>
    <xf numFmtId="0" fontId="29" fillId="2" borderId="30" xfId="0" applyFont="1" applyFill="1" applyBorder="1" applyAlignment="1"/>
    <xf numFmtId="0" fontId="29" fillId="0" borderId="9" xfId="0" applyFont="1" applyBorder="1"/>
    <xf numFmtId="0" fontId="29" fillId="0" borderId="8" xfId="0" applyFont="1" applyBorder="1" applyAlignment="1"/>
    <xf numFmtId="0" fontId="29" fillId="0" borderId="4" xfId="0" applyFont="1" applyBorder="1"/>
    <xf numFmtId="0" fontId="29" fillId="0" borderId="5" xfId="0" applyFont="1" applyBorder="1"/>
    <xf numFmtId="0" fontId="29" fillId="0" borderId="14" xfId="0" applyFont="1" applyBorder="1"/>
    <xf numFmtId="0" fontId="29" fillId="0" borderId="6" xfId="0" applyFont="1" applyBorder="1"/>
    <xf numFmtId="0" fontId="29" fillId="0" borderId="7" xfId="0" applyFont="1" applyBorder="1"/>
    <xf numFmtId="174" fontId="46" fillId="8" borderId="43" xfId="0" applyNumberFormat="1" applyFont="1" applyFill="1" applyBorder="1" applyAlignment="1">
      <alignment horizontal="center" vertical="center"/>
    </xf>
    <xf numFmtId="174" fontId="46" fillId="8" borderId="45" xfId="0" applyNumberFormat="1" applyFont="1" applyFill="1" applyBorder="1" applyAlignment="1">
      <alignment horizontal="center" vertical="center"/>
    </xf>
    <xf numFmtId="174" fontId="46" fillId="8" borderId="44" xfId="0" applyNumberFormat="1" applyFont="1" applyFill="1" applyBorder="1" applyAlignment="1">
      <alignment horizontal="center" vertical="center"/>
    </xf>
    <xf numFmtId="0" fontId="10" fillId="2" borderId="0" xfId="1" applyFont="1" applyFill="1" applyBorder="1" applyAlignment="1">
      <alignment vertical="center"/>
    </xf>
    <xf numFmtId="174" fontId="10" fillId="8" borderId="43" xfId="0" applyNumberFormat="1" applyFont="1" applyFill="1" applyBorder="1" applyAlignment="1">
      <alignment horizontal="center" vertical="center"/>
    </xf>
    <xf numFmtId="174" fontId="10" fillId="8" borderId="44" xfId="0" applyNumberFormat="1" applyFont="1" applyFill="1" applyBorder="1" applyAlignment="1">
      <alignment horizontal="center" vertical="center"/>
    </xf>
    <xf numFmtId="174" fontId="10" fillId="8" borderId="45" xfId="0" applyNumberFormat="1" applyFont="1" applyFill="1" applyBorder="1" applyAlignment="1">
      <alignment horizontal="center" vertical="center"/>
    </xf>
    <xf numFmtId="0" fontId="57" fillId="2" borderId="0" xfId="1" applyFont="1" applyFill="1" applyBorder="1" applyAlignment="1">
      <alignment horizontal="center"/>
    </xf>
    <xf numFmtId="0" fontId="31" fillId="11" borderId="17" xfId="1" applyFont="1" applyFill="1" applyBorder="1" applyAlignment="1">
      <alignment horizontal="left" vertical="center"/>
    </xf>
    <xf numFmtId="0" fontId="31" fillId="11" borderId="9" xfId="1" applyFont="1" applyFill="1" applyBorder="1" applyAlignment="1">
      <alignment horizontal="left" vertical="center"/>
    </xf>
    <xf numFmtId="0" fontId="34" fillId="0" borderId="0" xfId="0" applyFont="1" applyAlignment="1"/>
    <xf numFmtId="0" fontId="56" fillId="2" borderId="6" xfId="131" applyFont="1" applyFill="1" applyBorder="1" applyAlignment="1">
      <alignment horizontal="left" vertical="center"/>
    </xf>
    <xf numFmtId="0" fontId="34" fillId="2" borderId="0" xfId="0" applyFont="1" applyFill="1" applyBorder="1" applyAlignment="1"/>
    <xf numFmtId="0" fontId="29" fillId="0" borderId="25" xfId="0" applyFont="1" applyBorder="1"/>
    <xf numFmtId="0" fontId="29" fillId="0" borderId="27" xfId="0" applyFont="1" applyBorder="1"/>
    <xf numFmtId="0" fontId="29" fillId="0" borderId="26" xfId="0" applyFont="1" applyBorder="1"/>
    <xf numFmtId="0" fontId="29" fillId="2" borderId="4" xfId="0" applyFont="1" applyFill="1" applyBorder="1"/>
    <xf numFmtId="0" fontId="111" fillId="2" borderId="5" xfId="0" applyFont="1" applyFill="1" applyBorder="1" applyAlignment="1">
      <alignment vertical="center"/>
    </xf>
    <xf numFmtId="0" fontId="54" fillId="2" borderId="8" xfId="0" applyFont="1" applyFill="1" applyBorder="1" applyAlignment="1">
      <alignment vertical="center"/>
    </xf>
    <xf numFmtId="0" fontId="27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 wrapText="1"/>
    </xf>
    <xf numFmtId="0" fontId="31" fillId="10" borderId="0" xfId="0" applyFont="1" applyFill="1" applyAlignment="1">
      <alignment horizontal="center" vertical="center" wrapText="1"/>
    </xf>
    <xf numFmtId="0" fontId="35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/>
    </xf>
    <xf numFmtId="0" fontId="34" fillId="0" borderId="0" xfId="0" applyFont="1" applyAlignment="1">
      <alignment horizontal="right"/>
    </xf>
    <xf numFmtId="0" fontId="30" fillId="0" borderId="0" xfId="0" applyFont="1" applyAlignment="1">
      <alignment horizontal="center" vertical="center"/>
    </xf>
    <xf numFmtId="0" fontId="10" fillId="0" borderId="0" xfId="131" applyFont="1" applyAlignment="1">
      <alignment horizontal="left" vertical="center"/>
    </xf>
    <xf numFmtId="0" fontId="17" fillId="4" borderId="17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18" xfId="0" applyFont="1" applyFill="1" applyBorder="1" applyAlignment="1">
      <alignment horizontal="center" vertical="center"/>
    </xf>
    <xf numFmtId="171" fontId="17" fillId="0" borderId="17" xfId="0" applyNumberFormat="1" applyFont="1" applyFill="1" applyBorder="1" applyAlignment="1">
      <alignment horizontal="center" vertical="center"/>
    </xf>
    <xf numFmtId="171" fontId="17" fillId="0" borderId="18" xfId="0" applyNumberFormat="1" applyFont="1" applyFill="1" applyBorder="1" applyAlignment="1">
      <alignment horizontal="center" vertical="center"/>
    </xf>
    <xf numFmtId="171" fontId="109" fillId="8" borderId="17" xfId="0" applyNumberFormat="1" applyFont="1" applyFill="1" applyBorder="1" applyAlignment="1">
      <alignment horizontal="center" vertical="center"/>
    </xf>
    <xf numFmtId="171" fontId="109" fillId="8" borderId="9" xfId="0" applyNumberFormat="1" applyFont="1" applyFill="1" applyBorder="1" applyAlignment="1">
      <alignment horizontal="center" vertical="center"/>
    </xf>
    <xf numFmtId="171" fontId="109" fillId="8" borderId="18" xfId="0" applyNumberFormat="1" applyFont="1" applyFill="1" applyBorder="1" applyAlignment="1">
      <alignment horizontal="center" vertical="center"/>
    </xf>
    <xf numFmtId="0" fontId="108" fillId="0" borderId="2" xfId="0" applyFont="1" applyFill="1" applyBorder="1" applyAlignment="1">
      <alignment horizontal="center" vertical="center"/>
    </xf>
    <xf numFmtId="0" fontId="17" fillId="0" borderId="17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10" fillId="8" borderId="17" xfId="0" applyFont="1" applyFill="1" applyBorder="1" applyAlignment="1">
      <alignment horizontal="center" vertical="center"/>
    </xf>
    <xf numFmtId="0" fontId="110" fillId="8" borderId="9" xfId="0" applyFont="1" applyFill="1" applyBorder="1" applyAlignment="1">
      <alignment horizontal="center" vertical="center"/>
    </xf>
    <xf numFmtId="0" fontId="110" fillId="8" borderId="18" xfId="0" applyFont="1" applyFill="1" applyBorder="1" applyAlignment="1">
      <alignment horizontal="center" vertical="center"/>
    </xf>
    <xf numFmtId="0" fontId="107" fillId="0" borderId="2" xfId="0" applyFont="1" applyFill="1" applyBorder="1" applyAlignment="1">
      <alignment horizontal="center" vertical="center"/>
    </xf>
    <xf numFmtId="49" fontId="93" fillId="11" borderId="9" xfId="171" applyNumberFormat="1" applyFont="1" applyFill="1" applyBorder="1" applyAlignment="1">
      <alignment horizontal="left" vertical="center" wrapText="1"/>
    </xf>
    <xf numFmtId="49" fontId="93" fillId="11" borderId="9" xfId="171" applyNumberFormat="1" applyFont="1" applyFill="1" applyBorder="1" applyAlignment="1">
      <alignment horizontal="left" vertical="center"/>
    </xf>
    <xf numFmtId="0" fontId="29" fillId="2" borderId="5" xfId="0" applyFont="1" applyFill="1" applyBorder="1" applyAlignment="1">
      <alignment horizontal="center"/>
    </xf>
    <xf numFmtId="0" fontId="52" fillId="11" borderId="17" xfId="1" applyFont="1" applyFill="1" applyBorder="1" applyAlignment="1">
      <alignment horizontal="left" vertical="center" wrapText="1"/>
    </xf>
    <xf numFmtId="0" fontId="52" fillId="11" borderId="9" xfId="1" applyFont="1" applyFill="1" applyBorder="1" applyAlignment="1">
      <alignment horizontal="left" vertical="center" wrapText="1"/>
    </xf>
    <xf numFmtId="168" fontId="10" fillId="2" borderId="10" xfId="0" applyNumberFormat="1" applyFont="1" applyFill="1" applyBorder="1" applyAlignment="1">
      <alignment horizontal="center" vertical="center"/>
    </xf>
    <xf numFmtId="168" fontId="10" fillId="2" borderId="3" xfId="0" applyNumberFormat="1" applyFont="1" applyFill="1" applyBorder="1" applyAlignment="1">
      <alignment horizontal="center" vertical="center"/>
    </xf>
    <xf numFmtId="0" fontId="106" fillId="4" borderId="17" xfId="0" applyFont="1" applyFill="1" applyBorder="1" applyAlignment="1">
      <alignment horizontal="center" vertical="center"/>
    </xf>
    <xf numFmtId="0" fontId="106" fillId="4" borderId="9" xfId="0" applyFont="1" applyFill="1" applyBorder="1" applyAlignment="1">
      <alignment horizontal="center" vertical="center"/>
    </xf>
    <xf numFmtId="0" fontId="106" fillId="4" borderId="18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/>
    </xf>
    <xf numFmtId="0" fontId="29" fillId="2" borderId="0" xfId="0" applyFont="1" applyFill="1" applyBorder="1" applyAlignment="1">
      <alignment horizontal="center"/>
    </xf>
    <xf numFmtId="174" fontId="10" fillId="0" borderId="48" xfId="0" applyNumberFormat="1" applyFont="1" applyFill="1" applyBorder="1" applyAlignment="1">
      <alignment horizontal="center" vertical="center"/>
    </xf>
    <xf numFmtId="174" fontId="10" fillId="0" borderId="3" xfId="0" applyNumberFormat="1" applyFont="1" applyFill="1" applyBorder="1" applyAlignment="1">
      <alignment horizontal="center" vertical="center"/>
    </xf>
    <xf numFmtId="174" fontId="10" fillId="0" borderId="35" xfId="0" applyNumberFormat="1" applyFont="1" applyFill="1" applyBorder="1" applyAlignment="1">
      <alignment horizontal="center" vertical="center"/>
    </xf>
    <xf numFmtId="0" fontId="57" fillId="2" borderId="3" xfId="1" applyFont="1" applyFill="1" applyBorder="1" applyAlignment="1">
      <alignment horizontal="left" vertical="center"/>
    </xf>
    <xf numFmtId="0" fontId="57" fillId="2" borderId="0" xfId="1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left" vertical="center"/>
    </xf>
    <xf numFmtId="49" fontId="93" fillId="11" borderId="8" xfId="171" applyNumberFormat="1" applyFont="1" applyFill="1" applyBorder="1" applyAlignment="1">
      <alignment horizontal="left" vertical="center" wrapText="1"/>
    </xf>
    <xf numFmtId="49" fontId="93" fillId="11" borderId="8" xfId="171" applyNumberFormat="1" applyFont="1" applyFill="1" applyBorder="1" applyAlignment="1">
      <alignment horizontal="left" vertical="center"/>
    </xf>
    <xf numFmtId="0" fontId="105" fillId="2" borderId="0" xfId="1" applyFont="1" applyFill="1" applyBorder="1" applyAlignment="1">
      <alignment horizontal="left"/>
    </xf>
    <xf numFmtId="0" fontId="95" fillId="3" borderId="42" xfId="52" applyFont="1" applyFill="1" applyBorder="1" applyAlignment="1">
      <alignment horizontal="center" vertical="center" wrapText="1"/>
    </xf>
    <xf numFmtId="0" fontId="95" fillId="3" borderId="37" xfId="52" applyFont="1" applyFill="1" applyBorder="1" applyAlignment="1">
      <alignment horizontal="center" vertical="center" wrapText="1"/>
    </xf>
    <xf numFmtId="0" fontId="83" fillId="2" borderId="25" xfId="0" applyFont="1" applyFill="1" applyBorder="1" applyAlignment="1">
      <alignment horizontal="center" vertical="center" wrapText="1"/>
    </xf>
    <xf numFmtId="0" fontId="83" fillId="2" borderId="26" xfId="0" applyFont="1" applyFill="1" applyBorder="1" applyAlignment="1">
      <alignment horizontal="center" vertical="center" wrapText="1"/>
    </xf>
    <xf numFmtId="0" fontId="94" fillId="3" borderId="46" xfId="52" applyFont="1" applyFill="1" applyBorder="1" applyAlignment="1">
      <alignment horizontal="center" vertical="center" wrapText="1"/>
    </xf>
    <xf numFmtId="0" fontId="94" fillId="3" borderId="38" xfId="52" applyFont="1" applyFill="1" applyBorder="1" applyAlignment="1">
      <alignment horizontal="center" vertical="center" wrapText="1"/>
    </xf>
    <xf numFmtId="0" fontId="94" fillId="3" borderId="39" xfId="52" applyFont="1" applyFill="1" applyBorder="1" applyAlignment="1">
      <alignment horizontal="center" vertical="center" wrapText="1"/>
    </xf>
    <xf numFmtId="0" fontId="10" fillId="8" borderId="25" xfId="0" applyFont="1" applyFill="1" applyBorder="1" applyAlignment="1">
      <alignment horizontal="center" vertical="center" wrapText="1"/>
    </xf>
    <xf numFmtId="0" fontId="10" fillId="8" borderId="26" xfId="0" applyFont="1" applyFill="1" applyBorder="1" applyAlignment="1">
      <alignment horizontal="center" vertical="center" wrapText="1"/>
    </xf>
    <xf numFmtId="0" fontId="92" fillId="5" borderId="5" xfId="0" applyFont="1" applyFill="1" applyBorder="1" applyAlignment="1">
      <alignment horizontal="center" vertical="center" wrapText="1"/>
    </xf>
    <xf numFmtId="0" fontId="105" fillId="2" borderId="9" xfId="1" applyFont="1" applyFill="1" applyBorder="1" applyAlignment="1">
      <alignment horizontal="left"/>
    </xf>
    <xf numFmtId="0" fontId="10" fillId="5" borderId="5" xfId="0" applyFont="1" applyFill="1" applyBorder="1" applyAlignment="1">
      <alignment horizontal="center" vertical="center" wrapText="1"/>
    </xf>
    <xf numFmtId="0" fontId="10" fillId="5" borderId="8" xfId="0" applyFont="1" applyFill="1" applyBorder="1" applyAlignment="1">
      <alignment horizontal="center" vertical="center" wrapText="1"/>
    </xf>
    <xf numFmtId="0" fontId="47" fillId="5" borderId="4" xfId="1" applyFont="1" applyFill="1" applyBorder="1" applyAlignment="1">
      <alignment horizontal="center" vertical="center" wrapText="1"/>
    </xf>
    <xf numFmtId="0" fontId="47" fillId="5" borderId="7" xfId="1" applyFont="1" applyFill="1" applyBorder="1" applyAlignment="1">
      <alignment horizontal="center" vertical="center" wrapText="1"/>
    </xf>
    <xf numFmtId="0" fontId="47" fillId="5" borderId="5" xfId="1" applyFont="1" applyFill="1" applyBorder="1" applyAlignment="1">
      <alignment horizontal="center" vertical="center" wrapText="1"/>
    </xf>
    <xf numFmtId="0" fontId="47" fillId="5" borderId="8" xfId="1" applyFont="1" applyFill="1" applyBorder="1" applyAlignment="1">
      <alignment horizontal="center" vertical="center" wrapText="1"/>
    </xf>
    <xf numFmtId="0" fontId="47" fillId="5" borderId="5" xfId="1" applyFont="1" applyFill="1" applyBorder="1" applyAlignment="1">
      <alignment horizontal="center" vertical="center"/>
    </xf>
    <xf numFmtId="0" fontId="47" fillId="5" borderId="8" xfId="1" applyFont="1" applyFill="1" applyBorder="1" applyAlignment="1">
      <alignment horizontal="center" vertical="center"/>
    </xf>
    <xf numFmtId="0" fontId="83" fillId="5" borderId="5" xfId="1" applyFont="1" applyFill="1" applyBorder="1" applyAlignment="1">
      <alignment horizontal="center" vertical="center" wrapText="1"/>
    </xf>
    <xf numFmtId="0" fontId="83" fillId="5" borderId="8" xfId="1" applyFont="1" applyFill="1" applyBorder="1" applyAlignment="1">
      <alignment horizontal="center" vertical="center" wrapText="1"/>
    </xf>
    <xf numFmtId="0" fontId="83" fillId="5" borderId="19" xfId="0" applyFont="1" applyFill="1" applyBorder="1" applyAlignment="1">
      <alignment horizontal="center" vertical="center"/>
    </xf>
    <xf numFmtId="0" fontId="103" fillId="11" borderId="9" xfId="131" applyFont="1" applyFill="1" applyBorder="1" applyAlignment="1">
      <alignment horizontal="right" vertical="center"/>
    </xf>
    <xf numFmtId="0" fontId="103" fillId="11" borderId="18" xfId="131" applyFont="1" applyFill="1" applyBorder="1" applyAlignment="1">
      <alignment horizontal="right" vertical="center"/>
    </xf>
    <xf numFmtId="0" fontId="36" fillId="2" borderId="0" xfId="0" applyFont="1" applyFill="1" applyBorder="1" applyAlignment="1">
      <alignment horizontal="left" vertical="center"/>
    </xf>
    <xf numFmtId="0" fontId="36" fillId="2" borderId="15" xfId="0" applyFont="1" applyFill="1" applyBorder="1" applyAlignment="1">
      <alignment horizontal="left" vertical="center"/>
    </xf>
    <xf numFmtId="0" fontId="36" fillId="2" borderId="24" xfId="0" applyFont="1" applyFill="1" applyBorder="1" applyAlignment="1">
      <alignment horizontal="right" vertical="center"/>
    </xf>
    <xf numFmtId="0" fontId="36" fillId="2" borderId="31" xfId="0" applyFont="1" applyFill="1" applyBorder="1" applyAlignment="1">
      <alignment horizontal="right" vertical="center"/>
    </xf>
    <xf numFmtId="0" fontId="36" fillId="3" borderId="42" xfId="52" applyFont="1" applyFill="1" applyBorder="1" applyAlignment="1">
      <alignment horizontal="center" vertical="center" wrapText="1"/>
    </xf>
    <xf numFmtId="0" fontId="36" fillId="3" borderId="37" xfId="52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left" vertical="center"/>
    </xf>
    <xf numFmtId="0" fontId="36" fillId="2" borderId="32" xfId="0" applyFont="1" applyFill="1" applyBorder="1" applyAlignment="1">
      <alignment horizontal="left" vertical="center"/>
    </xf>
    <xf numFmtId="0" fontId="36" fillId="2" borderId="13" xfId="0" applyFont="1" applyFill="1" applyBorder="1" applyAlignment="1">
      <alignment horizontal="left" vertical="center"/>
    </xf>
    <xf numFmtId="0" fontId="36" fillId="2" borderId="30" xfId="0" applyFont="1" applyFill="1" applyBorder="1" applyAlignment="1">
      <alignment horizontal="left" vertical="center"/>
    </xf>
    <xf numFmtId="0" fontId="83" fillId="3" borderId="46" xfId="52" applyFont="1" applyFill="1" applyBorder="1" applyAlignment="1">
      <alignment horizontal="center" vertical="center" wrapText="1"/>
    </xf>
    <xf numFmtId="0" fontId="83" fillId="3" borderId="38" xfId="52" applyFont="1" applyFill="1" applyBorder="1" applyAlignment="1">
      <alignment horizontal="center" vertical="center" wrapText="1"/>
    </xf>
    <xf numFmtId="0" fontId="83" fillId="3" borderId="39" xfId="52" applyFont="1" applyFill="1" applyBorder="1" applyAlignment="1">
      <alignment horizontal="center" vertical="center" wrapText="1"/>
    </xf>
    <xf numFmtId="0" fontId="47" fillId="5" borderId="17" xfId="1" applyFont="1" applyFill="1" applyBorder="1" applyAlignment="1">
      <alignment horizontal="center" vertical="center"/>
    </xf>
    <xf numFmtId="0" fontId="47" fillId="5" borderId="18" xfId="1" applyFont="1" applyFill="1" applyBorder="1" applyAlignment="1">
      <alignment horizontal="center" vertical="center"/>
    </xf>
    <xf numFmtId="0" fontId="57" fillId="2" borderId="19" xfId="1" applyFont="1" applyFill="1" applyBorder="1" applyAlignment="1">
      <alignment horizontal="center"/>
    </xf>
    <xf numFmtId="0" fontId="57" fillId="2" borderId="5" xfId="1" applyFont="1" applyFill="1" applyBorder="1" applyAlignment="1">
      <alignment horizontal="center"/>
    </xf>
    <xf numFmtId="0" fontId="47" fillId="5" borderId="2" xfId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0" fontId="57" fillId="2" borderId="9" xfId="1" applyFont="1" applyFill="1" applyBorder="1" applyAlignment="1">
      <alignment horizontal="center"/>
    </xf>
    <xf numFmtId="0" fontId="83" fillId="5" borderId="2" xfId="0" applyFont="1" applyFill="1" applyBorder="1" applyAlignment="1">
      <alignment horizontal="center" vertical="center"/>
    </xf>
    <xf numFmtId="0" fontId="47" fillId="5" borderId="2" xfId="1" applyFont="1" applyFill="1" applyBorder="1" applyAlignment="1">
      <alignment horizontal="center" vertical="center"/>
    </xf>
    <xf numFmtId="0" fontId="83" fillId="5" borderId="2" xfId="1" applyFont="1" applyFill="1" applyBorder="1" applyAlignment="1">
      <alignment horizontal="center" vertical="center" wrapText="1"/>
    </xf>
    <xf numFmtId="0" fontId="47" fillId="5" borderId="25" xfId="1" applyFont="1" applyFill="1" applyBorder="1" applyAlignment="1">
      <alignment horizontal="center" vertical="center"/>
    </xf>
    <xf numFmtId="0" fontId="47" fillId="5" borderId="26" xfId="1" applyFont="1" applyFill="1" applyBorder="1" applyAlignment="1">
      <alignment horizontal="center" vertical="center"/>
    </xf>
    <xf numFmtId="0" fontId="10" fillId="5" borderId="25" xfId="0" applyFont="1" applyFill="1" applyBorder="1" applyAlignment="1">
      <alignment horizontal="center" vertical="center" wrapText="1"/>
    </xf>
    <xf numFmtId="0" fontId="10" fillId="5" borderId="26" xfId="0" applyFont="1" applyFill="1" applyBorder="1" applyAlignment="1">
      <alignment horizontal="center" vertical="center" wrapText="1"/>
    </xf>
    <xf numFmtId="49" fontId="104" fillId="11" borderId="9" xfId="171" applyNumberFormat="1" applyFont="1" applyFill="1" applyBorder="1" applyAlignment="1">
      <alignment horizontal="left" vertical="center" wrapText="1"/>
    </xf>
    <xf numFmtId="49" fontId="104" fillId="11" borderId="9" xfId="171" applyNumberFormat="1" applyFont="1" applyFill="1" applyBorder="1" applyAlignment="1">
      <alignment horizontal="left" vertical="center"/>
    </xf>
    <xf numFmtId="0" fontId="10" fillId="4" borderId="17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171" fontId="10" fillId="0" borderId="2" xfId="0" applyNumberFormat="1" applyFont="1" applyFill="1" applyBorder="1" applyAlignment="1">
      <alignment horizontal="center" vertical="center"/>
    </xf>
    <xf numFmtId="171" fontId="92" fillId="8" borderId="2" xfId="0" applyNumberFormat="1" applyFont="1" applyFill="1" applyBorder="1" applyAlignment="1">
      <alignment horizontal="center" vertical="center"/>
    </xf>
    <xf numFmtId="0" fontId="101" fillId="0" borderId="2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3" fillId="8" borderId="2" xfId="0" applyFont="1" applyFill="1" applyBorder="1" applyAlignment="1">
      <alignment horizontal="center" vertical="center"/>
    </xf>
    <xf numFmtId="0" fontId="112" fillId="0" borderId="2" xfId="0" applyFont="1" applyFill="1" applyBorder="1" applyAlignment="1">
      <alignment horizontal="center" vertical="center"/>
    </xf>
    <xf numFmtId="44" fontId="93" fillId="11" borderId="8" xfId="171" applyFont="1" applyFill="1" applyBorder="1" applyAlignment="1">
      <alignment horizontal="left" vertical="center" wrapText="1"/>
    </xf>
    <xf numFmtId="0" fontId="48" fillId="2" borderId="5" xfId="1" applyFont="1" applyFill="1" applyBorder="1" applyAlignment="1">
      <alignment horizontal="left" vertical="center"/>
    </xf>
    <xf numFmtId="0" fontId="49" fillId="2" borderId="5" xfId="1" applyFont="1" applyFill="1" applyBorder="1" applyAlignment="1">
      <alignment horizontal="left" vertical="center"/>
    </xf>
    <xf numFmtId="0" fontId="48" fillId="2" borderId="0" xfId="1" applyFont="1" applyFill="1" applyBorder="1" applyAlignment="1">
      <alignment horizontal="left"/>
    </xf>
    <xf numFmtId="0" fontId="49" fillId="2" borderId="0" xfId="1" applyFont="1" applyFill="1" applyBorder="1" applyAlignment="1">
      <alignment horizontal="left"/>
    </xf>
    <xf numFmtId="44" fontId="93" fillId="11" borderId="9" xfId="171" applyFont="1" applyFill="1" applyBorder="1" applyAlignment="1">
      <alignment horizontal="left" vertical="center" wrapText="1"/>
    </xf>
    <xf numFmtId="0" fontId="34" fillId="5" borderId="2" xfId="0" applyFont="1" applyFill="1" applyBorder="1" applyAlignment="1">
      <alignment horizontal="center" vertical="center"/>
    </xf>
    <xf numFmtId="0" fontId="45" fillId="5" borderId="2" xfId="0" applyFont="1" applyFill="1" applyBorder="1" applyAlignment="1">
      <alignment horizontal="center" vertical="center" wrapText="1"/>
    </xf>
    <xf numFmtId="0" fontId="90" fillId="5" borderId="2" xfId="1" applyFont="1" applyFill="1" applyBorder="1" applyAlignment="1">
      <alignment horizontal="center" vertical="center" wrapText="1"/>
    </xf>
    <xf numFmtId="0" fontId="43" fillId="5" borderId="2" xfId="1" applyFont="1" applyFill="1" applyBorder="1" applyAlignment="1">
      <alignment horizontal="center" vertical="center"/>
    </xf>
    <xf numFmtId="0" fontId="44" fillId="5" borderId="2" xfId="1" applyFont="1" applyFill="1" applyBorder="1" applyAlignment="1">
      <alignment horizontal="center" vertical="center"/>
    </xf>
    <xf numFmtId="0" fontId="34" fillId="2" borderId="25" xfId="0" applyFont="1" applyFill="1" applyBorder="1" applyAlignment="1">
      <alignment horizontal="center" vertical="center" wrapText="1"/>
    </xf>
    <xf numFmtId="0" fontId="90" fillId="2" borderId="26" xfId="0" applyFont="1" applyFill="1" applyBorder="1" applyAlignment="1">
      <alignment horizontal="center" vertical="center" wrapText="1"/>
    </xf>
    <xf numFmtId="0" fontId="42" fillId="4" borderId="2" xfId="0" applyFont="1" applyFill="1" applyBorder="1" applyAlignment="1">
      <alignment horizontal="center" vertical="center"/>
    </xf>
    <xf numFmtId="0" fontId="77" fillId="2" borderId="6" xfId="0" applyFont="1" applyFill="1" applyBorder="1" applyAlignment="1">
      <alignment horizontal="left" vertical="center"/>
    </xf>
    <xf numFmtId="0" fontId="77" fillId="2" borderId="0" xfId="0" applyFont="1" applyFill="1" applyBorder="1" applyAlignment="1">
      <alignment horizontal="left" vertical="center"/>
    </xf>
    <xf numFmtId="0" fontId="77" fillId="2" borderId="15" xfId="0" applyFont="1" applyFill="1" applyBorder="1" applyAlignment="1">
      <alignment horizontal="left" vertical="center"/>
    </xf>
    <xf numFmtId="0" fontId="63" fillId="0" borderId="4" xfId="0" applyFont="1" applyBorder="1" applyAlignment="1">
      <alignment horizontal="right" vertical="center"/>
    </xf>
    <xf numFmtId="0" fontId="63" fillId="0" borderId="5" xfId="0" applyFont="1" applyBorder="1" applyAlignment="1">
      <alignment horizontal="right" vertical="center"/>
    </xf>
    <xf numFmtId="0" fontId="63" fillId="0" borderId="14" xfId="0" applyFont="1" applyBorder="1" applyAlignment="1">
      <alignment horizontal="right" vertical="center"/>
    </xf>
    <xf numFmtId="0" fontId="31" fillId="11" borderId="6" xfId="1" applyFont="1" applyFill="1" applyBorder="1" applyAlignment="1">
      <alignment horizontal="center" vertical="center"/>
    </xf>
    <xf numFmtId="0" fontId="31" fillId="11" borderId="0" xfId="1" applyFont="1" applyFill="1" applyBorder="1" applyAlignment="1">
      <alignment horizontal="center" vertical="center"/>
    </xf>
    <xf numFmtId="0" fontId="31" fillId="11" borderId="15" xfId="1" applyFont="1" applyFill="1" applyBorder="1" applyAlignment="1">
      <alignment horizontal="center" vertical="center"/>
    </xf>
    <xf numFmtId="0" fontId="75" fillId="2" borderId="6" xfId="0" applyFont="1" applyFill="1" applyBorder="1" applyAlignment="1">
      <alignment horizontal="left" vertical="center" wrapText="1"/>
    </xf>
    <xf numFmtId="0" fontId="75" fillId="2" borderId="0" xfId="0" applyFont="1" applyFill="1" applyBorder="1" applyAlignment="1">
      <alignment horizontal="left" vertical="center" wrapText="1"/>
    </xf>
    <xf numFmtId="0" fontId="75" fillId="2" borderId="15" xfId="0" applyFont="1" applyFill="1" applyBorder="1" applyAlignment="1">
      <alignment horizontal="left" vertical="center" wrapText="1"/>
    </xf>
    <xf numFmtId="0" fontId="75" fillId="2" borderId="6" xfId="0" applyFont="1" applyFill="1" applyBorder="1" applyAlignment="1">
      <alignment horizontal="left" vertical="center"/>
    </xf>
    <xf numFmtId="0" fontId="75" fillId="2" borderId="0" xfId="0" applyFont="1" applyFill="1" applyBorder="1" applyAlignment="1">
      <alignment horizontal="left" vertical="center"/>
    </xf>
    <xf numFmtId="0" fontId="75" fillId="2" borderId="15" xfId="0" applyFont="1" applyFill="1" applyBorder="1" applyAlignment="1">
      <alignment horizontal="left" vertical="center"/>
    </xf>
    <xf numFmtId="0" fontId="76" fillId="2" borderId="6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15" xfId="0" applyFont="1" applyFill="1" applyBorder="1" applyAlignment="1">
      <alignment horizontal="left" vertical="center"/>
    </xf>
    <xf numFmtId="0" fontId="77" fillId="2" borderId="6" xfId="0" applyFont="1" applyFill="1" applyBorder="1" applyAlignment="1">
      <alignment horizontal="left" vertical="center" wrapText="1"/>
    </xf>
    <xf numFmtId="0" fontId="77" fillId="2" borderId="0" xfId="0" applyFont="1" applyFill="1" applyBorder="1" applyAlignment="1">
      <alignment horizontal="left" vertical="center" wrapText="1"/>
    </xf>
    <xf numFmtId="0" fontId="77" fillId="2" borderId="15" xfId="0" applyFont="1" applyFill="1" applyBorder="1" applyAlignment="1">
      <alignment horizontal="left" vertical="center" wrapText="1"/>
    </xf>
    <xf numFmtId="0" fontId="63" fillId="2" borderId="4" xfId="0" applyFont="1" applyFill="1" applyBorder="1" applyAlignment="1">
      <alignment horizontal="right" vertical="center"/>
    </xf>
    <xf numFmtId="0" fontId="63" fillId="2" borderId="5" xfId="0" applyFont="1" applyFill="1" applyBorder="1" applyAlignment="1">
      <alignment horizontal="right" vertical="center"/>
    </xf>
    <xf numFmtId="0" fontId="63" fillId="2" borderId="14" xfId="0" applyFont="1" applyFill="1" applyBorder="1" applyAlignment="1">
      <alignment horizontal="right" vertical="center"/>
    </xf>
    <xf numFmtId="0" fontId="31" fillId="11" borderId="6" xfId="0" applyFont="1" applyFill="1" applyBorder="1" applyAlignment="1">
      <alignment horizontal="center" vertical="center"/>
    </xf>
    <xf numFmtId="0" fontId="31" fillId="11" borderId="0" xfId="0" applyFont="1" applyFill="1" applyBorder="1" applyAlignment="1">
      <alignment horizontal="center" vertical="center"/>
    </xf>
    <xf numFmtId="0" fontId="31" fillId="11" borderId="15" xfId="0" applyFont="1" applyFill="1" applyBorder="1" applyAlignment="1">
      <alignment horizontal="center" vertical="center"/>
    </xf>
    <xf numFmtId="0" fontId="52" fillId="11" borderId="17" xfId="1" applyFont="1" applyFill="1" applyBorder="1" applyAlignment="1">
      <alignment horizontal="center" vertical="center"/>
    </xf>
    <xf numFmtId="0" fontId="52" fillId="11" borderId="9" xfId="1" applyFont="1" applyFill="1" applyBorder="1" applyAlignment="1">
      <alignment horizontal="center" vertical="center"/>
    </xf>
    <xf numFmtId="0" fontId="52" fillId="11" borderId="18" xfId="1" applyFont="1" applyFill="1" applyBorder="1" applyAlignment="1">
      <alignment horizontal="center" vertical="center"/>
    </xf>
    <xf numFmtId="0" fontId="54" fillId="2" borderId="6" xfId="0" applyFont="1" applyFill="1" applyBorder="1" applyAlignment="1">
      <alignment horizontal="left" vertical="center"/>
    </xf>
    <xf numFmtId="0" fontId="54" fillId="2" borderId="0" xfId="0" applyFont="1" applyFill="1" applyBorder="1" applyAlignment="1">
      <alignment horizontal="left" vertical="center"/>
    </xf>
    <xf numFmtId="0" fontId="54" fillId="2" borderId="15" xfId="0" applyFont="1" applyFill="1" applyBorder="1" applyAlignment="1">
      <alignment horizontal="left" vertical="center"/>
    </xf>
    <xf numFmtId="0" fontId="52" fillId="11" borderId="7" xfId="1" applyFont="1" applyFill="1" applyBorder="1" applyAlignment="1">
      <alignment horizontal="center" vertical="center"/>
    </xf>
    <xf numFmtId="0" fontId="52" fillId="11" borderId="8" xfId="1" applyFont="1" applyFill="1" applyBorder="1" applyAlignment="1">
      <alignment horizontal="center" vertical="center"/>
    </xf>
    <xf numFmtId="0" fontId="52" fillId="11" borderId="16" xfId="1" applyFont="1" applyFill="1" applyBorder="1" applyAlignment="1">
      <alignment horizontal="center" vertical="center"/>
    </xf>
    <xf numFmtId="0" fontId="86" fillId="3" borderId="6" xfId="0" applyFont="1" applyFill="1" applyBorder="1" applyAlignment="1">
      <alignment horizontal="right" vertical="center" wrapText="1"/>
    </xf>
    <xf numFmtId="0" fontId="86" fillId="3" borderId="0" xfId="0" applyFont="1" applyFill="1" applyBorder="1" applyAlignment="1">
      <alignment horizontal="right" vertical="center" wrapText="1"/>
    </xf>
    <xf numFmtId="0" fontId="86" fillId="3" borderId="15" xfId="0" applyFont="1" applyFill="1" applyBorder="1" applyAlignment="1">
      <alignment horizontal="right" vertical="center" wrapText="1"/>
    </xf>
    <xf numFmtId="0" fontId="74" fillId="3" borderId="0" xfId="169" applyFont="1" applyFill="1" applyBorder="1" applyAlignment="1">
      <alignment horizontal="center" vertical="center"/>
    </xf>
    <xf numFmtId="0" fontId="73" fillId="0" borderId="6" xfId="169" applyFont="1" applyBorder="1" applyAlignment="1">
      <alignment horizontal="left" vertical="center" wrapText="1"/>
    </xf>
    <xf numFmtId="0" fontId="73" fillId="0" borderId="0" xfId="169" applyFont="1" applyBorder="1" applyAlignment="1">
      <alignment horizontal="left" vertical="center" wrapText="1"/>
    </xf>
    <xf numFmtId="0" fontId="60" fillId="0" borderId="18" xfId="169" applyFont="1" applyFill="1" applyBorder="1" applyAlignment="1">
      <alignment horizontal="center" vertical="center"/>
    </xf>
    <xf numFmtId="0" fontId="60" fillId="0" borderId="2" xfId="169" applyFont="1" applyFill="1" applyBorder="1" applyAlignment="1">
      <alignment horizontal="center" vertical="center"/>
    </xf>
    <xf numFmtId="173" fontId="65" fillId="0" borderId="2" xfId="169" applyNumberFormat="1" applyFont="1" applyFill="1" applyBorder="1" applyAlignment="1">
      <alignment horizontal="center" vertical="center"/>
    </xf>
    <xf numFmtId="0" fontId="29" fillId="2" borderId="0" xfId="167" applyFont="1" applyFill="1" applyBorder="1" applyAlignment="1">
      <alignment horizontal="right" vertical="center" wrapText="1"/>
    </xf>
    <xf numFmtId="0" fontId="25" fillId="0" borderId="0" xfId="169" applyFont="1" applyBorder="1" applyAlignment="1">
      <alignment horizontal="left" vertical="center"/>
    </xf>
    <xf numFmtId="0" fontId="60" fillId="0" borderId="0" xfId="169" applyFont="1" applyFill="1" applyBorder="1" applyAlignment="1">
      <alignment horizontal="left" vertical="center"/>
    </xf>
    <xf numFmtId="0" fontId="74" fillId="3" borderId="6" xfId="169" applyFont="1" applyFill="1" applyBorder="1" applyAlignment="1">
      <alignment horizontal="left" vertical="center"/>
    </xf>
    <xf numFmtId="0" fontId="74" fillId="3" borderId="0" xfId="169" applyFont="1" applyFill="1" applyBorder="1" applyAlignment="1">
      <alignment horizontal="left" vertical="center"/>
    </xf>
    <xf numFmtId="0" fontId="60" fillId="3" borderId="26" xfId="169" applyFont="1" applyFill="1" applyBorder="1" applyAlignment="1">
      <alignment horizontal="left" vertical="center" wrapText="1"/>
    </xf>
    <xf numFmtId="0" fontId="60" fillId="3" borderId="7" xfId="169" applyFont="1" applyFill="1" applyBorder="1" applyAlignment="1">
      <alignment horizontal="left" vertical="center" wrapText="1"/>
    </xf>
    <xf numFmtId="0" fontId="60" fillId="0" borderId="26" xfId="169" applyFont="1" applyFill="1" applyBorder="1" applyAlignment="1">
      <alignment horizontal="center" vertical="center"/>
    </xf>
    <xf numFmtId="173" fontId="65" fillId="0" borderId="26" xfId="169" applyNumberFormat="1" applyFont="1" applyFill="1" applyBorder="1" applyAlignment="1">
      <alignment horizontal="center" vertical="center"/>
    </xf>
    <xf numFmtId="0" fontId="25" fillId="0" borderId="4" xfId="169" applyFont="1" applyFill="1" applyBorder="1" applyAlignment="1">
      <alignment horizontal="left" vertical="center"/>
    </xf>
    <xf numFmtId="0" fontId="25" fillId="0" borderId="5" xfId="169" applyFont="1" applyFill="1" applyBorder="1" applyAlignment="1">
      <alignment horizontal="left" vertical="center"/>
    </xf>
    <xf numFmtId="0" fontId="25" fillId="0" borderId="14" xfId="169" applyFont="1" applyFill="1" applyBorder="1" applyAlignment="1">
      <alignment horizontal="left" vertical="center"/>
    </xf>
    <xf numFmtId="0" fontId="60" fillId="0" borderId="14" xfId="169" applyFont="1" applyFill="1" applyBorder="1" applyAlignment="1">
      <alignment horizontal="center" vertical="center"/>
    </xf>
    <xf numFmtId="0" fontId="60" fillId="0" borderId="25" xfId="169" applyFont="1" applyFill="1" applyBorder="1" applyAlignment="1">
      <alignment horizontal="center" vertical="center"/>
    </xf>
    <xf numFmtId="166" fontId="65" fillId="0" borderId="25" xfId="169" applyNumberFormat="1" applyFont="1" applyFill="1" applyBorder="1" applyAlignment="1">
      <alignment horizontal="center" vertical="center"/>
    </xf>
    <xf numFmtId="0" fontId="66" fillId="3" borderId="25" xfId="169" applyFont="1" applyFill="1" applyBorder="1" applyAlignment="1">
      <alignment horizontal="left" vertical="center" wrapText="1"/>
    </xf>
    <xf numFmtId="0" fontId="66" fillId="3" borderId="4" xfId="169" applyFont="1" applyFill="1" applyBorder="1" applyAlignment="1">
      <alignment horizontal="left" vertical="center" wrapText="1"/>
    </xf>
    <xf numFmtId="0" fontId="60" fillId="0" borderId="16" xfId="169" applyFont="1" applyFill="1" applyBorder="1" applyAlignment="1">
      <alignment horizontal="center" vertical="center"/>
    </xf>
    <xf numFmtId="166" fontId="65" fillId="0" borderId="26" xfId="169" applyNumberFormat="1" applyFont="1" applyFill="1" applyBorder="1" applyAlignment="1">
      <alignment horizontal="center" vertical="center"/>
    </xf>
    <xf numFmtId="0" fontId="66" fillId="3" borderId="2" xfId="169" applyFont="1" applyFill="1" applyBorder="1" applyAlignment="1">
      <alignment horizontal="center" vertical="center" wrapText="1"/>
    </xf>
    <xf numFmtId="0" fontId="23" fillId="0" borderId="6" xfId="169" applyFont="1" applyBorder="1" applyAlignment="1">
      <alignment horizontal="center" vertical="center" wrapText="1"/>
    </xf>
    <xf numFmtId="0" fontId="23" fillId="0" borderId="15" xfId="169" applyFont="1" applyBorder="1" applyAlignment="1">
      <alignment horizontal="center" vertical="center" wrapText="1"/>
    </xf>
    <xf numFmtId="166" fontId="65" fillId="0" borderId="2" xfId="169" applyNumberFormat="1" applyFont="1" applyFill="1" applyBorder="1" applyAlignment="1">
      <alignment horizontal="center" vertical="center"/>
    </xf>
    <xf numFmtId="0" fontId="70" fillId="0" borderId="25" xfId="169" applyFont="1" applyBorder="1" applyAlignment="1">
      <alignment horizontal="center" vertical="center"/>
    </xf>
    <xf numFmtId="0" fontId="70" fillId="0" borderId="27" xfId="169" applyFont="1" applyBorder="1" applyAlignment="1">
      <alignment horizontal="center" vertical="center"/>
    </xf>
    <xf numFmtId="0" fontId="70" fillId="0" borderId="26" xfId="169" applyFont="1" applyBorder="1" applyAlignment="1">
      <alignment horizontal="center" vertical="center"/>
    </xf>
    <xf numFmtId="171" fontId="62" fillId="0" borderId="25" xfId="169" applyNumberFormat="1" applyFont="1" applyBorder="1" applyAlignment="1">
      <alignment horizontal="center" vertical="center"/>
    </xf>
    <xf numFmtId="171" fontId="62" fillId="0" borderId="27" xfId="169" applyNumberFormat="1" applyFont="1" applyBorder="1" applyAlignment="1">
      <alignment horizontal="center" vertical="center"/>
    </xf>
    <xf numFmtId="171" fontId="62" fillId="0" borderId="26" xfId="169" applyNumberFormat="1" applyFont="1" applyBorder="1" applyAlignment="1">
      <alignment horizontal="center" vertical="center"/>
    </xf>
    <xf numFmtId="171" fontId="71" fillId="0" borderId="25" xfId="169" applyNumberFormat="1" applyFont="1" applyBorder="1" applyAlignment="1">
      <alignment horizontal="center" vertical="center"/>
    </xf>
    <xf numFmtId="171" fontId="71" fillId="0" borderId="27" xfId="169" applyNumberFormat="1" applyFont="1" applyBorder="1" applyAlignment="1">
      <alignment horizontal="center" vertical="center"/>
    </xf>
    <xf numFmtId="171" fontId="71" fillId="0" borderId="26" xfId="169" applyNumberFormat="1" applyFont="1" applyBorder="1" applyAlignment="1">
      <alignment horizontal="center" vertical="center"/>
    </xf>
    <xf numFmtId="0" fontId="69" fillId="0" borderId="2" xfId="169" applyFont="1" applyBorder="1" applyAlignment="1">
      <alignment horizontal="left" vertical="center"/>
    </xf>
    <xf numFmtId="0" fontId="68" fillId="0" borderId="2" xfId="169" applyFont="1" applyBorder="1" applyAlignment="1">
      <alignment horizontal="center" vertical="center"/>
    </xf>
    <xf numFmtId="0" fontId="69" fillId="0" borderId="2" xfId="169" applyFont="1" applyBorder="1" applyAlignment="1">
      <alignment horizontal="left" vertical="center" wrapText="1"/>
    </xf>
    <xf numFmtId="0" fontId="64" fillId="11" borderId="7" xfId="169" applyFont="1" applyFill="1" applyBorder="1" applyAlignment="1">
      <alignment horizontal="center" vertical="center"/>
    </xf>
    <xf numFmtId="0" fontId="64" fillId="11" borderId="8" xfId="169" applyFont="1" applyFill="1" applyBorder="1" applyAlignment="1">
      <alignment horizontal="center" vertical="center"/>
    </xf>
    <xf numFmtId="0" fontId="66" fillId="3" borderId="2" xfId="169" applyFont="1" applyFill="1" applyBorder="1" applyAlignment="1">
      <alignment horizontal="left" vertical="center" wrapText="1"/>
    </xf>
    <xf numFmtId="0" fontId="52" fillId="6" borderId="17" xfId="169" applyFont="1" applyFill="1" applyBorder="1" applyAlignment="1">
      <alignment horizontal="center" vertical="center" wrapText="1"/>
    </xf>
    <xf numFmtId="0" fontId="52" fillId="6" borderId="9" xfId="169" applyFont="1" applyFill="1" applyBorder="1" applyAlignment="1">
      <alignment horizontal="center" vertical="center" wrapText="1"/>
    </xf>
    <xf numFmtId="0" fontId="52" fillId="6" borderId="18" xfId="169" applyFont="1" applyFill="1" applyBorder="1" applyAlignment="1">
      <alignment horizontal="center" vertical="center" wrapText="1"/>
    </xf>
    <xf numFmtId="0" fontId="63" fillId="0" borderId="5" xfId="167" applyFont="1" applyBorder="1" applyAlignment="1">
      <alignment horizontal="right" vertical="center"/>
    </xf>
    <xf numFmtId="0" fontId="23" fillId="0" borderId="6" xfId="169" applyFont="1" applyBorder="1" applyAlignment="1">
      <alignment horizontal="left" vertical="center"/>
    </xf>
    <xf numFmtId="0" fontId="23" fillId="0" borderId="0" xfId="169" applyFont="1" applyBorder="1" applyAlignment="1">
      <alignment horizontal="left" vertical="center"/>
    </xf>
    <xf numFmtId="0" fontId="65" fillId="0" borderId="6" xfId="169" applyFont="1" applyBorder="1" applyAlignment="1">
      <alignment horizontal="left" vertical="center" wrapText="1"/>
    </xf>
    <xf numFmtId="0" fontId="65" fillId="0" borderId="0" xfId="169" applyFont="1" applyBorder="1" applyAlignment="1">
      <alignment horizontal="left" vertical="center" wrapText="1"/>
    </xf>
    <xf numFmtId="0" fontId="23" fillId="0" borderId="0" xfId="169" applyFont="1" applyFill="1" applyBorder="1" applyAlignment="1">
      <alignment horizontal="right" vertical="center"/>
    </xf>
    <xf numFmtId="0" fontId="66" fillId="0" borderId="6" xfId="169" applyFont="1" applyFill="1" applyBorder="1" applyAlignment="1">
      <alignment horizontal="center" vertical="center"/>
    </xf>
    <xf numFmtId="0" fontId="66" fillId="0" borderId="0" xfId="169" applyFont="1" applyFill="1" applyBorder="1" applyAlignment="1">
      <alignment horizontal="center" vertical="center"/>
    </xf>
    <xf numFmtId="0" fontId="23" fillId="0" borderId="6" xfId="169" applyFont="1" applyBorder="1" applyAlignment="1">
      <alignment horizontal="right" vertical="center"/>
    </xf>
    <xf numFmtId="0" fontId="23" fillId="0" borderId="0" xfId="169" applyFont="1" applyBorder="1" applyAlignment="1">
      <alignment horizontal="right" vertical="center"/>
    </xf>
    <xf numFmtId="0" fontId="23" fillId="0" borderId="8" xfId="169" applyFont="1" applyFill="1" applyBorder="1" applyAlignment="1">
      <alignment horizontal="right" vertical="center"/>
    </xf>
    <xf numFmtId="0" fontId="66" fillId="0" borderId="17" xfId="169" applyFont="1" applyFill="1" applyBorder="1" applyAlignment="1">
      <alignment horizontal="center" vertical="center" wrapText="1"/>
    </xf>
    <xf numFmtId="0" fontId="66" fillId="0" borderId="9" xfId="169" applyFont="1" applyFill="1" applyBorder="1" applyAlignment="1">
      <alignment horizontal="center" vertical="center" wrapText="1"/>
    </xf>
    <xf numFmtId="0" fontId="66" fillId="0" borderId="18" xfId="169" applyFont="1" applyFill="1" applyBorder="1" applyAlignment="1">
      <alignment horizontal="center" vertical="center" wrapText="1"/>
    </xf>
  </cellXfs>
  <cellStyles count="173">
    <cellStyle name="_x0007_" xfId="9"/>
    <cellStyle name="_x0007_ 2" xfId="12"/>
    <cellStyle name="_x0007_ 2 2" xfId="13"/>
    <cellStyle name="_x0007_ 3" xfId="14"/>
    <cellStyle name="_x0007_ 3 2" xfId="15"/>
    <cellStyle name="_x0007_ 4" xfId="16"/>
    <cellStyle name="_x0007_ 4 2" xfId="17"/>
    <cellStyle name="_x0007_ 5" xfId="18"/>
    <cellStyle name="_x0007__Kentatsu_Line-up_2011_12.10.10" xfId="4"/>
    <cellStyle name="_Split" xfId="8"/>
    <cellStyle name="_Split 2" xfId="19"/>
    <cellStyle name="_Лист1" xfId="20"/>
    <cellStyle name="_Лист1 2" xfId="21"/>
    <cellStyle name="Гиперссылка" xfId="131" builtinId="8"/>
    <cellStyle name="Гиперссылка 2" xfId="164"/>
    <cellStyle name="Денежный" xfId="171" builtinId="4"/>
    <cellStyle name="Обычный" xfId="0" builtinId="0"/>
    <cellStyle name="Обычный 10" xfId="22"/>
    <cellStyle name="Обычный 10 2" xfId="23"/>
    <cellStyle name="Обычный 10 2 2" xfId="135"/>
    <cellStyle name="Обычный 10 3" xfId="134"/>
    <cellStyle name="Обычный 11" xfId="24"/>
    <cellStyle name="Обычный 11 2" xfId="25"/>
    <cellStyle name="Обычный 11 2 2" xfId="137"/>
    <cellStyle name="Обычный 11 3" xfId="136"/>
    <cellStyle name="Обычный 12" xfId="26"/>
    <cellStyle name="Обычный 12 2" xfId="27"/>
    <cellStyle name="Обычный 12 2 2" xfId="139"/>
    <cellStyle name="Обычный 12 3" xfId="138"/>
    <cellStyle name="Обычный 13" xfId="28"/>
    <cellStyle name="Обычный 13 2" xfId="140"/>
    <cellStyle name="Обычный 14" xfId="29"/>
    <cellStyle name="Обычный 14 2" xfId="141"/>
    <cellStyle name="Обычный 15" xfId="165"/>
    <cellStyle name="Обычный 15 2" xfId="168"/>
    <cellStyle name="Обычный 15 3" xfId="169"/>
    <cellStyle name="Обычный 2" xfId="5"/>
    <cellStyle name="Обычный 2 2" xfId="6"/>
    <cellStyle name="Обычный 2 2 2" xfId="30"/>
    <cellStyle name="Обычный 2 2 3" xfId="31"/>
    <cellStyle name="Обычный 2 2 4" xfId="32"/>
    <cellStyle name="Обычный 2 3" xfId="33"/>
    <cellStyle name="Обычный 2 4" xfId="167"/>
    <cellStyle name="Обычный 2 9 2" xfId="170"/>
    <cellStyle name="Обычный 3" xfId="7"/>
    <cellStyle name="Обычный 3 2" xfId="34"/>
    <cellStyle name="Обычный 3 2 2" xfId="35"/>
    <cellStyle name="Обычный 3 2 2 2" xfId="143"/>
    <cellStyle name="Обычный 3 2 3" xfId="142"/>
    <cellStyle name="Обычный 3 3" xfId="36"/>
    <cellStyle name="Обычный 3 4" xfId="37"/>
    <cellStyle name="Обычный 3 5" xfId="132"/>
    <cellStyle name="Обычный 4" xfId="10"/>
    <cellStyle name="Обычный 4 2" xfId="38"/>
    <cellStyle name="Обычный 4 2 2" xfId="39"/>
    <cellStyle name="Обычный 4 2 2 2" xfId="145"/>
    <cellStyle name="Обычный 4 2 3" xfId="144"/>
    <cellStyle name="Обычный 4 3" xfId="40"/>
    <cellStyle name="Обычный 4 4" xfId="41"/>
    <cellStyle name="Обычный 4 5" xfId="133"/>
    <cellStyle name="Обычный 5" xfId="1"/>
    <cellStyle name="Обычный 5 2" xfId="42"/>
    <cellStyle name="Обычный 6" xfId="43"/>
    <cellStyle name="Обычный 6 2" xfId="44"/>
    <cellStyle name="Обычный 6 2 2" xfId="45"/>
    <cellStyle name="Обычный 6 3" xfId="46"/>
    <cellStyle name="Обычный 6 4" xfId="47"/>
    <cellStyle name="Обычный 6 4 2" xfId="147"/>
    <cellStyle name="Обычный 6 5" xfId="146"/>
    <cellStyle name="Обычный 7" xfId="48"/>
    <cellStyle name="Обычный 7 2" xfId="49"/>
    <cellStyle name="Обычный 8" xfId="50"/>
    <cellStyle name="Обычный 8 2" xfId="51"/>
    <cellStyle name="Обычный 9" xfId="52"/>
    <cellStyle name="Обычный 9 2" xfId="53"/>
    <cellStyle name="Обычный 9 2 2" xfId="54"/>
    <cellStyle name="Обычный 9 2 2 2" xfId="150"/>
    <cellStyle name="Обычный 9 2 3" xfId="149"/>
    <cellStyle name="Обычный 9 3" xfId="55"/>
    <cellStyle name="Обычный 9 3 2" xfId="151"/>
    <cellStyle name="Обычный 9 4" xfId="148"/>
    <cellStyle name="Процентный" xfId="11" builtinId="5"/>
    <cellStyle name="Процентный 2" xfId="56"/>
    <cellStyle name="Процентный 2 2" xfId="57"/>
    <cellStyle name="Процентный 2 2 2" xfId="58"/>
    <cellStyle name="Процентный 2 2 2 2" xfId="153"/>
    <cellStyle name="Процентный 2 2 3" xfId="152"/>
    <cellStyle name="Процентный 3" xfId="59"/>
    <cellStyle name="Процентный 4" xfId="60"/>
    <cellStyle name="Процентный 5" xfId="61"/>
    <cellStyle name="Процентный 5 2" xfId="154"/>
    <cellStyle name="Процентный 6" xfId="62"/>
    <cellStyle name="Процентный 6 2" xfId="155"/>
    <cellStyle name="Процентный 7" xfId="166"/>
    <cellStyle name="Стиль 1" xfId="2"/>
    <cellStyle name="Стиль 1 2" xfId="63"/>
    <cellStyle name="Стиль 1 2 2" xfId="64"/>
    <cellStyle name="Стиль 1 3" xfId="3"/>
    <cellStyle name="Стиль 1 3 2" xfId="65"/>
    <cellStyle name="Стиль 1 4" xfId="66"/>
    <cellStyle name="Стиль 1 4 2" xfId="67"/>
    <cellStyle name="Стиль 1 4 3" xfId="68"/>
    <cellStyle name="Стиль 1 5" xfId="69"/>
    <cellStyle name="Финансовый [0] 2" xfId="70"/>
    <cellStyle name="Финансовый 10" xfId="71"/>
    <cellStyle name="Финансовый 11" xfId="72"/>
    <cellStyle name="Финансовый 12" xfId="73"/>
    <cellStyle name="Финансовый 13" xfId="74"/>
    <cellStyle name="Финансовый 14" xfId="75"/>
    <cellStyle name="Финансовый 15" xfId="76"/>
    <cellStyle name="Финансовый 2" xfId="77"/>
    <cellStyle name="Финансовый 2 2" xfId="78"/>
    <cellStyle name="Финансовый 2 2 2" xfId="79"/>
    <cellStyle name="Финансовый 2 2 2 2" xfId="157"/>
    <cellStyle name="Финансовый 2 2 3" xfId="156"/>
    <cellStyle name="Финансовый 3" xfId="80"/>
    <cellStyle name="Финансовый 3 2" xfId="81"/>
    <cellStyle name="Финансовый 3 2 2" xfId="82"/>
    <cellStyle name="Финансовый 3 2 2 2" xfId="159"/>
    <cellStyle name="Финансовый 3 2 3" xfId="158"/>
    <cellStyle name="Финансовый 4" xfId="83"/>
    <cellStyle name="Финансовый 4 2" xfId="84"/>
    <cellStyle name="Финансовый 4 2 2" xfId="161"/>
    <cellStyle name="Финансовый 4 3" xfId="160"/>
    <cellStyle name="Финансовый 5" xfId="85"/>
    <cellStyle name="Финансовый 6" xfId="86"/>
    <cellStyle name="Финансовый 7" xfId="87"/>
    <cellStyle name="Финансовый 8" xfId="88"/>
    <cellStyle name="Финансовый 9" xfId="89"/>
    <cellStyle name="千位分隔 2" xfId="90"/>
    <cellStyle name="千位分隔 2 2" xfId="91"/>
    <cellStyle name="常规 10" xfId="92"/>
    <cellStyle name="常规 10 2" xfId="93"/>
    <cellStyle name="常规 18" xfId="172"/>
    <cellStyle name="常规 2" xfId="94"/>
    <cellStyle name="常规 2 2" xfId="95"/>
    <cellStyle name="常规 2 2 2" xfId="96"/>
    <cellStyle name="常规 2 2 3" xfId="97"/>
    <cellStyle name="常规 2 2 4" xfId="98"/>
    <cellStyle name="常规 2 3" xfId="99"/>
    <cellStyle name="常规 2 3 2" xfId="100"/>
    <cellStyle name="常规 2 4" xfId="101"/>
    <cellStyle name="常规 2 4 2" xfId="102"/>
    <cellStyle name="常规 2 5" xfId="103"/>
    <cellStyle name="常规 2 54 18" xfId="104"/>
    <cellStyle name="常规 2 54 18 2" xfId="105"/>
    <cellStyle name="常规 2 54 18 2 2" xfId="106"/>
    <cellStyle name="常规 2 54 18 3" xfId="107"/>
    <cellStyle name="常规 2 6" xfId="108"/>
    <cellStyle name="常规 20 7" xfId="109"/>
    <cellStyle name="常规 3" xfId="110"/>
    <cellStyle name="常规 3 2" xfId="111"/>
    <cellStyle name="常规 3 2 2" xfId="112"/>
    <cellStyle name="常规 3 3" xfId="113"/>
    <cellStyle name="常规 3 4" xfId="114"/>
    <cellStyle name="常规 3 6 2" xfId="115"/>
    <cellStyle name="常规 3 6 2 2" xfId="116"/>
    <cellStyle name="常规 3 6 2 3" xfId="117"/>
    <cellStyle name="常规 3 6 2 3 2" xfId="163"/>
    <cellStyle name="常规 3 6 2 4" xfId="162"/>
    <cellStyle name="常规 4" xfId="118"/>
    <cellStyle name="常规 4 2" xfId="119"/>
    <cellStyle name="常规 4 2 2" xfId="120"/>
    <cellStyle name="常规 4 3" xfId="121"/>
    <cellStyle name="常规 5" xfId="122"/>
    <cellStyle name="常规 5 2" xfId="123"/>
    <cellStyle name="常规 5 2 2" xfId="124"/>
    <cellStyle name="常规 5 3" xfId="125"/>
    <cellStyle name="常规_07年商用型谱8。8" xfId="126"/>
    <cellStyle name="样式 1" xfId="127"/>
    <cellStyle name="样式 1 2" xfId="128"/>
    <cellStyle name="百分比 2" xfId="129"/>
    <cellStyle name="百分比 2 2" xfId="130"/>
  </cellStyles>
  <dxfs count="30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Medium9"/>
  <colors>
    <mruColors>
      <color rgb="FFB7D5F7"/>
      <color rgb="FF808080"/>
      <color rgb="FFF0F8FA"/>
      <color rgb="FF0000CC"/>
      <color rgb="FF0033CC"/>
      <color rgb="FFFFFFCC"/>
      <color rgb="FFFF00FF"/>
      <color rgb="FFCBFFBD"/>
      <color rgb="FF8CF8A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9;&#1089;&#1083;&#1091;&#1075;&#1080; &#1044;&#1040;&#1048;&#1063;&#1048;'!A1"/><Relationship Id="rId3" Type="http://schemas.openxmlformats.org/officeDocument/2006/relationships/hyperlink" Target="https://daichi.ru/upload/uf/aba/aba37a2c0363941ae4625b2bba9f50bc.pdf" TargetMode="External"/><Relationship Id="rId7" Type="http://schemas.openxmlformats.org/officeDocument/2006/relationships/image" Target="../media/image5.jpeg"/><Relationship Id="rId2" Type="http://schemas.openxmlformats.org/officeDocument/2006/relationships/image" Target="../media/image1.png"/><Relationship Id="rId1" Type="http://schemas.openxmlformats.org/officeDocument/2006/relationships/hyperlink" Target="https://b2b.daichi.ru/" TargetMode="External"/><Relationship Id="rId6" Type="http://schemas.openxmlformats.org/officeDocument/2006/relationships/image" Target="../media/image4.jpeg"/><Relationship Id="rId11" Type="http://schemas.openxmlformats.org/officeDocument/2006/relationships/image" Target="../media/image7.jpeg"/><Relationship Id="rId5" Type="http://schemas.openxmlformats.org/officeDocument/2006/relationships/image" Target="../media/image3.jpeg"/><Relationship Id="rId10" Type="http://schemas.openxmlformats.org/officeDocument/2006/relationships/hyperlink" Target="#RAC!A1"/><Relationship Id="rId4" Type="http://schemas.openxmlformats.org/officeDocument/2006/relationships/image" Target="../media/image2.emf"/><Relationship Id="rId9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3" Type="http://schemas.openxmlformats.org/officeDocument/2006/relationships/image" Target="../media/image10.png"/><Relationship Id="rId21" Type="http://schemas.openxmlformats.org/officeDocument/2006/relationships/image" Target="../media/image28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1" Type="http://schemas.openxmlformats.org/officeDocument/2006/relationships/image" Target="../media/image8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13" Type="http://schemas.openxmlformats.org/officeDocument/2006/relationships/image" Target="../media/image41.png"/><Relationship Id="rId3" Type="http://schemas.openxmlformats.org/officeDocument/2006/relationships/image" Target="../media/image33.jpeg"/><Relationship Id="rId7" Type="http://schemas.openxmlformats.org/officeDocument/2006/relationships/image" Target="../media/image37.png"/><Relationship Id="rId12" Type="http://schemas.openxmlformats.org/officeDocument/2006/relationships/image" Target="../media/image28.png"/><Relationship Id="rId2" Type="http://schemas.openxmlformats.org/officeDocument/2006/relationships/image" Target="../media/image32.jpeg"/><Relationship Id="rId1" Type="http://schemas.openxmlformats.org/officeDocument/2006/relationships/image" Target="../media/image31.png"/><Relationship Id="rId6" Type="http://schemas.openxmlformats.org/officeDocument/2006/relationships/image" Target="../media/image36.png"/><Relationship Id="rId11" Type="http://schemas.openxmlformats.org/officeDocument/2006/relationships/image" Target="../media/image40.png"/><Relationship Id="rId5" Type="http://schemas.openxmlformats.org/officeDocument/2006/relationships/image" Target="../media/image35.png"/><Relationship Id="rId10" Type="http://schemas.openxmlformats.org/officeDocument/2006/relationships/image" Target="../media/image39.png"/><Relationship Id="rId4" Type="http://schemas.openxmlformats.org/officeDocument/2006/relationships/image" Target="../media/image34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png"/><Relationship Id="rId13" Type="http://schemas.openxmlformats.org/officeDocument/2006/relationships/image" Target="../media/image40.png"/><Relationship Id="rId18" Type="http://schemas.openxmlformats.org/officeDocument/2006/relationships/image" Target="../media/image56.png"/><Relationship Id="rId3" Type="http://schemas.openxmlformats.org/officeDocument/2006/relationships/image" Target="../media/image44.png"/><Relationship Id="rId7" Type="http://schemas.openxmlformats.org/officeDocument/2006/relationships/image" Target="../media/image13.jpeg"/><Relationship Id="rId12" Type="http://schemas.openxmlformats.org/officeDocument/2006/relationships/image" Target="../media/image52.png"/><Relationship Id="rId17" Type="http://schemas.openxmlformats.org/officeDocument/2006/relationships/image" Target="../media/image55.png"/><Relationship Id="rId2" Type="http://schemas.openxmlformats.org/officeDocument/2006/relationships/image" Target="../media/image43.png"/><Relationship Id="rId16" Type="http://schemas.openxmlformats.org/officeDocument/2006/relationships/image" Target="../media/image19.png"/><Relationship Id="rId1" Type="http://schemas.openxmlformats.org/officeDocument/2006/relationships/image" Target="../media/image42.png"/><Relationship Id="rId6" Type="http://schemas.openxmlformats.org/officeDocument/2006/relationships/image" Target="../media/image47.png"/><Relationship Id="rId11" Type="http://schemas.openxmlformats.org/officeDocument/2006/relationships/image" Target="../media/image51.png"/><Relationship Id="rId5" Type="http://schemas.openxmlformats.org/officeDocument/2006/relationships/image" Target="../media/image46.png"/><Relationship Id="rId15" Type="http://schemas.openxmlformats.org/officeDocument/2006/relationships/image" Target="../media/image54.png"/><Relationship Id="rId10" Type="http://schemas.openxmlformats.org/officeDocument/2006/relationships/image" Target="../media/image50.png"/><Relationship Id="rId19" Type="http://schemas.openxmlformats.org/officeDocument/2006/relationships/image" Target="../media/image28.png"/><Relationship Id="rId4" Type="http://schemas.openxmlformats.org/officeDocument/2006/relationships/image" Target="../media/image45.png"/><Relationship Id="rId9" Type="http://schemas.openxmlformats.org/officeDocument/2006/relationships/image" Target="../media/image49.png"/><Relationship Id="rId14" Type="http://schemas.openxmlformats.org/officeDocument/2006/relationships/image" Target="../media/image5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emf"/><Relationship Id="rId13" Type="http://schemas.openxmlformats.org/officeDocument/2006/relationships/image" Target="../media/image68.png"/><Relationship Id="rId18" Type="http://schemas.openxmlformats.org/officeDocument/2006/relationships/image" Target="../media/image73.jpeg"/><Relationship Id="rId3" Type="http://schemas.openxmlformats.org/officeDocument/2006/relationships/image" Target="../media/image59.png"/><Relationship Id="rId7" Type="http://schemas.openxmlformats.org/officeDocument/2006/relationships/image" Target="../media/image62.png"/><Relationship Id="rId12" Type="http://schemas.openxmlformats.org/officeDocument/2006/relationships/image" Target="../media/image67.emf"/><Relationship Id="rId17" Type="http://schemas.openxmlformats.org/officeDocument/2006/relationships/image" Target="../media/image72.png"/><Relationship Id="rId2" Type="http://schemas.openxmlformats.org/officeDocument/2006/relationships/image" Target="../media/image58.png"/><Relationship Id="rId16" Type="http://schemas.openxmlformats.org/officeDocument/2006/relationships/image" Target="../media/image71.png"/><Relationship Id="rId1" Type="http://schemas.openxmlformats.org/officeDocument/2006/relationships/image" Target="../media/image57.png"/><Relationship Id="rId6" Type="http://schemas.openxmlformats.org/officeDocument/2006/relationships/image" Target="../media/image55.png"/><Relationship Id="rId11" Type="http://schemas.openxmlformats.org/officeDocument/2006/relationships/image" Target="../media/image66.emf"/><Relationship Id="rId5" Type="http://schemas.openxmlformats.org/officeDocument/2006/relationships/image" Target="../media/image61.png"/><Relationship Id="rId15" Type="http://schemas.openxmlformats.org/officeDocument/2006/relationships/image" Target="../media/image70.png"/><Relationship Id="rId10" Type="http://schemas.openxmlformats.org/officeDocument/2006/relationships/image" Target="../media/image65.emf"/><Relationship Id="rId19" Type="http://schemas.openxmlformats.org/officeDocument/2006/relationships/image" Target="../media/image74.png"/><Relationship Id="rId4" Type="http://schemas.openxmlformats.org/officeDocument/2006/relationships/image" Target="../media/image60.png"/><Relationship Id="rId9" Type="http://schemas.openxmlformats.org/officeDocument/2006/relationships/image" Target="../media/image64.emf"/><Relationship Id="rId14" Type="http://schemas.openxmlformats.org/officeDocument/2006/relationships/image" Target="../media/image6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7" Type="http://schemas.openxmlformats.org/officeDocument/2006/relationships/image" Target="../media/image74.png"/><Relationship Id="rId2" Type="http://schemas.openxmlformats.org/officeDocument/2006/relationships/image" Target="../media/image76.emf"/><Relationship Id="rId1" Type="http://schemas.openxmlformats.org/officeDocument/2006/relationships/image" Target="../media/image75.png"/><Relationship Id="rId6" Type="http://schemas.openxmlformats.org/officeDocument/2006/relationships/image" Target="../media/image80.png"/><Relationship Id="rId5" Type="http://schemas.openxmlformats.org/officeDocument/2006/relationships/image" Target="../media/image79.png"/><Relationship Id="rId4" Type="http://schemas.openxmlformats.org/officeDocument/2006/relationships/image" Target="../media/image7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760342</xdr:colOff>
      <xdr:row>21</xdr:row>
      <xdr:rowOff>20118</xdr:rowOff>
    </xdr:from>
    <xdr:to>
      <xdr:col>17</xdr:col>
      <xdr:colOff>134729</xdr:colOff>
      <xdr:row>23</xdr:row>
      <xdr:rowOff>206128</xdr:rowOff>
    </xdr:to>
    <xdr:pic>
      <xdr:nvPicPr>
        <xdr:cNvPr id="3" name="Picture 2" descr="C:\Users\dgnezdilov\Downloads\frame.pn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31342" y="5417618"/>
          <a:ext cx="771387" cy="736344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689510</xdr:colOff>
      <xdr:row>17</xdr:row>
      <xdr:rowOff>64034</xdr:rowOff>
    </xdr:from>
    <xdr:to>
      <xdr:col>17</xdr:col>
      <xdr:colOff>188385</xdr:colOff>
      <xdr:row>20</xdr:row>
      <xdr:rowOff>133352</xdr:rowOff>
    </xdr:to>
    <xdr:pic>
      <xdr:nvPicPr>
        <xdr:cNvPr id="4" name="Рисунок 3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6514" b="2960"/>
        <a:stretch/>
      </xdr:blipFill>
      <xdr:spPr bwMode="auto">
        <a:xfrm>
          <a:off x="9960510" y="4360867"/>
          <a:ext cx="895875" cy="894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18142</xdr:colOff>
      <xdr:row>16</xdr:row>
      <xdr:rowOff>136071</xdr:rowOff>
    </xdr:from>
    <xdr:to>
      <xdr:col>2</xdr:col>
      <xdr:colOff>345126</xdr:colOff>
      <xdr:row>17</xdr:row>
      <xdr:rowOff>197000</xdr:rowOff>
    </xdr:to>
    <xdr:pic>
      <xdr:nvPicPr>
        <xdr:cNvPr id="15" name="Рисунок 14" descr="https://yt3.ggpht.com/a/AGF-l7_GgQWqYDfKoZ1Mwzlrxmn0f4R1xFulV6tbqg=s900-c-k-c0xffffffff-no-rj-mo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4285" y="4553857"/>
          <a:ext cx="326984" cy="3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18143</xdr:colOff>
      <xdr:row>23</xdr:row>
      <xdr:rowOff>267611</xdr:rowOff>
    </xdr:from>
    <xdr:to>
      <xdr:col>18</xdr:col>
      <xdr:colOff>1924</xdr:colOff>
      <xdr:row>25</xdr:row>
      <xdr:rowOff>48837</xdr:rowOff>
    </xdr:to>
    <xdr:pic>
      <xdr:nvPicPr>
        <xdr:cNvPr id="16" name="Рисунок 15" descr="https://yt3.ggpht.com/a/AGF-l7_GgQWqYDfKoZ1Mwzlrxmn0f4R1xFulV6tbqg=s900-c-k-c0xffffffff-no-rj-mo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86143" y="6215444"/>
          <a:ext cx="333031" cy="331559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>
    <xdr:from>
      <xdr:col>7</xdr:col>
      <xdr:colOff>63499</xdr:colOff>
      <xdr:row>13</xdr:row>
      <xdr:rowOff>412750</xdr:rowOff>
    </xdr:from>
    <xdr:to>
      <xdr:col>14</xdr:col>
      <xdr:colOff>21167</xdr:colOff>
      <xdr:row>16</xdr:row>
      <xdr:rowOff>31749</xdr:rowOff>
    </xdr:to>
    <xdr:sp macro="" textlink="">
      <xdr:nvSpPr>
        <xdr:cNvPr id="6" name="TextBox 5"/>
        <xdr:cNvSpPr txBox="1"/>
      </xdr:nvSpPr>
      <xdr:spPr>
        <a:xfrm>
          <a:off x="3820582" y="3217333"/>
          <a:ext cx="4286252" cy="61383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2400" b="1">
              <a:latin typeface="Arial" panose="020B0604020202020204" pitchFamily="34" charset="0"/>
              <a:cs typeface="Arial" panose="020B0604020202020204" pitchFamily="34" charset="0"/>
            </a:rPr>
            <a:t>НЕ</a:t>
          </a:r>
          <a:r>
            <a:rPr lang="ru-RU" sz="2400" b="1" baseline="0">
              <a:latin typeface="Arial" panose="020B0604020202020204" pitchFamily="34" charset="0"/>
              <a:cs typeface="Arial" panose="020B0604020202020204" pitchFamily="34" charset="0"/>
            </a:rPr>
            <a:t> ПРОПУСТИ ВАЖНОЕ</a:t>
          </a:r>
          <a:r>
            <a:rPr lang="en-US" sz="2400" b="1" baseline="0">
              <a:latin typeface="Arial" panose="020B0604020202020204" pitchFamily="34" charset="0"/>
              <a:cs typeface="Arial" panose="020B0604020202020204" pitchFamily="34" charset="0"/>
            </a:rPr>
            <a:t>!</a:t>
          </a:r>
          <a:endParaRPr lang="ru-RU" sz="2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</xdr:colOff>
      <xdr:row>0</xdr:row>
      <xdr:rowOff>12484</xdr:rowOff>
    </xdr:from>
    <xdr:to>
      <xdr:col>23</xdr:col>
      <xdr:colOff>112556</xdr:colOff>
      <xdr:row>11</xdr:row>
      <xdr:rowOff>339661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12484"/>
          <a:ext cx="14198971" cy="2750760"/>
        </a:xfrm>
        <a:prstGeom prst="rect">
          <a:avLst/>
        </a:prstGeom>
      </xdr:spPr>
    </xdr:pic>
    <xdr:clientData/>
  </xdr:twoCellAnchor>
  <xdr:twoCellAnchor editAs="oneCell">
    <xdr:from>
      <xdr:col>7</xdr:col>
      <xdr:colOff>158751</xdr:colOff>
      <xdr:row>16</xdr:row>
      <xdr:rowOff>30016</xdr:rowOff>
    </xdr:from>
    <xdr:to>
      <xdr:col>11</xdr:col>
      <xdr:colOff>387760</xdr:colOff>
      <xdr:row>24</xdr:row>
      <xdr:rowOff>266697</xdr:rowOff>
    </xdr:to>
    <xdr:pic>
      <xdr:nvPicPr>
        <xdr:cNvPr id="2" name="Рисунок 1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2168" y="4051683"/>
          <a:ext cx="2684342" cy="2438014"/>
        </a:xfrm>
        <a:prstGeom prst="rect">
          <a:avLst/>
        </a:prstGeom>
      </xdr:spPr>
    </xdr:pic>
    <xdr:clientData/>
  </xdr:twoCellAnchor>
  <xdr:twoCellAnchor editAs="oneCell">
    <xdr:from>
      <xdr:col>11</xdr:col>
      <xdr:colOff>541583</xdr:colOff>
      <xdr:row>16</xdr:row>
      <xdr:rowOff>84666</xdr:rowOff>
    </xdr:from>
    <xdr:to>
      <xdr:col>15</xdr:col>
      <xdr:colOff>347258</xdr:colOff>
      <xdr:row>24</xdr:row>
      <xdr:rowOff>215613</xdr:rowOff>
    </xdr:to>
    <xdr:pic>
      <xdr:nvPicPr>
        <xdr:cNvPr id="7" name="Рисунок 6">
          <a:hlinkClick xmlns:r="http://schemas.openxmlformats.org/officeDocument/2006/relationships" r:id="rId10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0333" y="4434416"/>
          <a:ext cx="2567925" cy="2332280"/>
        </a:xfrm>
        <a:prstGeom prst="rect">
          <a:avLst/>
        </a:prstGeom>
      </xdr:spPr>
    </xdr:pic>
    <xdr:clientData/>
  </xdr:twoCellAnchor>
  <xdr:twoCellAnchor>
    <xdr:from>
      <xdr:col>7</xdr:col>
      <xdr:colOff>377981</xdr:colOff>
      <xdr:row>20</xdr:row>
      <xdr:rowOff>187478</xdr:rowOff>
    </xdr:from>
    <xdr:to>
      <xdr:col>9</xdr:col>
      <xdr:colOff>508000</xdr:colOff>
      <xdr:row>22</xdr:row>
      <xdr:rowOff>148167</xdr:rowOff>
    </xdr:to>
    <xdr:sp macro="" textlink="">
      <xdr:nvSpPr>
        <xdr:cNvPr id="20" name="TextBox 19"/>
        <xdr:cNvSpPr txBox="1"/>
      </xdr:nvSpPr>
      <xdr:spPr>
        <a:xfrm>
          <a:off x="4431398" y="5637895"/>
          <a:ext cx="1357685" cy="51102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Зарабатывай</a:t>
          </a:r>
        </a:p>
        <a:p>
          <a:pPr algn="l"/>
          <a:r>
            <a:rPr lang="ru-RU" sz="1100" b="1" baseline="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на облаках </a:t>
          </a:r>
          <a:endParaRPr lang="ru-RU" sz="1100" b="1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619124</xdr:colOff>
      <xdr:row>21</xdr:row>
      <xdr:rowOff>212225</xdr:rowOff>
    </xdr:from>
    <xdr:to>
      <xdr:col>11</xdr:col>
      <xdr:colOff>621954</xdr:colOff>
      <xdr:row>21</xdr:row>
      <xdr:rowOff>715084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63374" y="5796256"/>
          <a:ext cx="1372049" cy="502859"/>
        </a:xfrm>
        <a:prstGeom prst="rect">
          <a:avLst/>
        </a:prstGeom>
      </xdr:spPr>
    </xdr:pic>
    <xdr:clientData/>
  </xdr:twoCellAnchor>
  <xdr:twoCellAnchor editAs="oneCell">
    <xdr:from>
      <xdr:col>11</xdr:col>
      <xdr:colOff>711314</xdr:colOff>
      <xdr:row>21</xdr:row>
      <xdr:rowOff>240339</xdr:rowOff>
    </xdr:from>
    <xdr:to>
      <xdr:col>11</xdr:col>
      <xdr:colOff>2076264</xdr:colOff>
      <xdr:row>21</xdr:row>
      <xdr:rowOff>730114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46064" y="8646152"/>
          <a:ext cx="1364950" cy="489775"/>
        </a:xfrm>
        <a:prstGeom prst="rect">
          <a:avLst/>
        </a:prstGeom>
      </xdr:spPr>
    </xdr:pic>
    <xdr:clientData/>
  </xdr:twoCellAnchor>
  <xdr:twoCellAnchor editAs="oneCell">
    <xdr:from>
      <xdr:col>11</xdr:col>
      <xdr:colOff>154841</xdr:colOff>
      <xdr:row>69</xdr:row>
      <xdr:rowOff>45244</xdr:rowOff>
    </xdr:from>
    <xdr:to>
      <xdr:col>11</xdr:col>
      <xdr:colOff>1988225</xdr:colOff>
      <xdr:row>69</xdr:row>
      <xdr:rowOff>722909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89591" y="25500807"/>
          <a:ext cx="1833384" cy="677665"/>
        </a:xfrm>
        <a:prstGeom prst="rect">
          <a:avLst/>
        </a:prstGeom>
      </xdr:spPr>
    </xdr:pic>
    <xdr:clientData/>
  </xdr:twoCellAnchor>
  <xdr:twoCellAnchor editAs="oneCell">
    <xdr:from>
      <xdr:col>11</xdr:col>
      <xdr:colOff>245138</xdr:colOff>
      <xdr:row>14</xdr:row>
      <xdr:rowOff>112939</xdr:rowOff>
    </xdr:from>
    <xdr:to>
      <xdr:col>11</xdr:col>
      <xdr:colOff>2003464</xdr:colOff>
      <xdr:row>14</xdr:row>
      <xdr:rowOff>752474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79888" y="6018439"/>
          <a:ext cx="1758326" cy="639535"/>
        </a:xfrm>
        <a:prstGeom prst="rect">
          <a:avLst/>
        </a:prstGeom>
      </xdr:spPr>
    </xdr:pic>
    <xdr:clientData/>
  </xdr:twoCellAnchor>
  <xdr:twoCellAnchor editAs="oneCell">
    <xdr:from>
      <xdr:col>11</xdr:col>
      <xdr:colOff>469106</xdr:colOff>
      <xdr:row>77</xdr:row>
      <xdr:rowOff>85602</xdr:rowOff>
    </xdr:from>
    <xdr:to>
      <xdr:col>11</xdr:col>
      <xdr:colOff>2062276</xdr:colOff>
      <xdr:row>77</xdr:row>
      <xdr:rowOff>641544</xdr:rowOff>
    </xdr:to>
    <xdr:pic>
      <xdr:nvPicPr>
        <xdr:cNvPr id="7" name="Рисунок 1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803856" y="21897852"/>
          <a:ext cx="1593170" cy="555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6795</xdr:colOff>
      <xdr:row>0</xdr:row>
      <xdr:rowOff>49211</xdr:rowOff>
    </xdr:from>
    <xdr:to>
      <xdr:col>7</xdr:col>
      <xdr:colOff>852620</xdr:colOff>
      <xdr:row>3</xdr:row>
      <xdr:rowOff>26215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5" y="49211"/>
          <a:ext cx="8239606" cy="1596254"/>
        </a:xfrm>
        <a:prstGeom prst="rect">
          <a:avLst/>
        </a:prstGeom>
      </xdr:spPr>
    </xdr:pic>
    <xdr:clientData/>
  </xdr:twoCellAnchor>
  <xdr:twoCellAnchor editAs="oneCell">
    <xdr:from>
      <xdr:col>11</xdr:col>
      <xdr:colOff>283368</xdr:colOff>
      <xdr:row>7</xdr:row>
      <xdr:rowOff>80151</xdr:rowOff>
    </xdr:from>
    <xdr:to>
      <xdr:col>11</xdr:col>
      <xdr:colOff>2019669</xdr:colOff>
      <xdr:row>7</xdr:row>
      <xdr:rowOff>748314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796837" y="3878245"/>
          <a:ext cx="1736301" cy="6681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387600</xdr:colOff>
      <xdr:row>35</xdr:row>
      <xdr:rowOff>76200</xdr:rowOff>
    </xdr:from>
    <xdr:to>
      <xdr:col>11</xdr:col>
      <xdr:colOff>2081211</xdr:colOff>
      <xdr:row>35</xdr:row>
      <xdr:rowOff>657226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04" t="8660" r="3433" b="10141"/>
        <a:stretch/>
      </xdr:blipFill>
      <xdr:spPr>
        <a:xfrm>
          <a:off x="11722350" y="12101513"/>
          <a:ext cx="1693611" cy="581026"/>
        </a:xfrm>
        <a:prstGeom prst="rect">
          <a:avLst/>
        </a:prstGeom>
      </xdr:spPr>
    </xdr:pic>
    <xdr:clientData/>
  </xdr:twoCellAnchor>
  <xdr:twoCellAnchor editAs="oneCell">
    <xdr:from>
      <xdr:col>11</xdr:col>
      <xdr:colOff>395641</xdr:colOff>
      <xdr:row>59</xdr:row>
      <xdr:rowOff>80963</xdr:rowOff>
    </xdr:from>
    <xdr:to>
      <xdr:col>11</xdr:col>
      <xdr:colOff>2069304</xdr:colOff>
      <xdr:row>59</xdr:row>
      <xdr:rowOff>661988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091" t="10256" r="9091" b="9403"/>
        <a:stretch/>
      </xdr:blipFill>
      <xdr:spPr>
        <a:xfrm>
          <a:off x="11730391" y="19130963"/>
          <a:ext cx="1673663" cy="581025"/>
        </a:xfrm>
        <a:prstGeom prst="rect">
          <a:avLst/>
        </a:prstGeom>
      </xdr:spPr>
    </xdr:pic>
    <xdr:clientData/>
  </xdr:twoCellAnchor>
  <xdr:oneCellAnchor>
    <xdr:from>
      <xdr:col>11</xdr:col>
      <xdr:colOff>292944</xdr:colOff>
      <xdr:row>44</xdr:row>
      <xdr:rowOff>76200</xdr:rowOff>
    </xdr:from>
    <xdr:ext cx="1778744" cy="638175"/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67" t="23855" r="3226" b="23995"/>
        <a:stretch/>
      </xdr:blipFill>
      <xdr:spPr>
        <a:xfrm>
          <a:off x="12175382" y="14506575"/>
          <a:ext cx="1778744" cy="638175"/>
        </a:xfrm>
        <a:prstGeom prst="rect">
          <a:avLst/>
        </a:prstGeom>
      </xdr:spPr>
    </xdr:pic>
    <xdr:clientData/>
  </xdr:oneCellAnchor>
  <xdr:twoCellAnchor editAs="oneCell">
    <xdr:from>
      <xdr:col>11</xdr:col>
      <xdr:colOff>369093</xdr:colOff>
      <xdr:row>52</xdr:row>
      <xdr:rowOff>128700</xdr:rowOff>
    </xdr:from>
    <xdr:to>
      <xdr:col>11</xdr:col>
      <xdr:colOff>2040730</xdr:colOff>
      <xdr:row>52</xdr:row>
      <xdr:rowOff>663135</xdr:rowOff>
    </xdr:to>
    <xdr:pic>
      <xdr:nvPicPr>
        <xdr:cNvPr id="1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03843" y="16892700"/>
          <a:ext cx="1671637" cy="53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1488282</xdr:colOff>
      <xdr:row>7</xdr:row>
      <xdr:rowOff>42863</xdr:rowOff>
    </xdr:from>
    <xdr:to>
      <xdr:col>11</xdr:col>
      <xdr:colOff>2040732</xdr:colOff>
      <xdr:row>7</xdr:row>
      <xdr:rowOff>577382</xdr:rowOff>
    </xdr:to>
    <xdr:pic>
      <xdr:nvPicPr>
        <xdr:cNvPr id="20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23032" y="3650457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1524001</xdr:colOff>
      <xdr:row>35</xdr:row>
      <xdr:rowOff>59531</xdr:rowOff>
    </xdr:from>
    <xdr:to>
      <xdr:col>11</xdr:col>
      <xdr:colOff>2081213</xdr:colOff>
      <xdr:row>35</xdr:row>
      <xdr:rowOff>594050</xdr:rowOff>
    </xdr:to>
    <xdr:pic>
      <xdr:nvPicPr>
        <xdr:cNvPr id="21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1" y="12084844"/>
          <a:ext cx="557212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1497806</xdr:colOff>
      <xdr:row>44</xdr:row>
      <xdr:rowOff>57150</xdr:rowOff>
    </xdr:from>
    <xdr:to>
      <xdr:col>11</xdr:col>
      <xdr:colOff>2050256</xdr:colOff>
      <xdr:row>44</xdr:row>
      <xdr:rowOff>591669</xdr:rowOff>
    </xdr:to>
    <xdr:pic>
      <xdr:nvPicPr>
        <xdr:cNvPr id="22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2556" y="14499431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1390650</xdr:colOff>
      <xdr:row>52</xdr:row>
      <xdr:rowOff>23812</xdr:rowOff>
    </xdr:from>
    <xdr:to>
      <xdr:col>11</xdr:col>
      <xdr:colOff>1947862</xdr:colOff>
      <xdr:row>52</xdr:row>
      <xdr:rowOff>558331</xdr:rowOff>
    </xdr:to>
    <xdr:pic>
      <xdr:nvPicPr>
        <xdr:cNvPr id="23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0" y="16787812"/>
          <a:ext cx="557212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1447802</xdr:colOff>
      <xdr:row>59</xdr:row>
      <xdr:rowOff>23813</xdr:rowOff>
    </xdr:from>
    <xdr:to>
      <xdr:col>11</xdr:col>
      <xdr:colOff>2005014</xdr:colOff>
      <xdr:row>59</xdr:row>
      <xdr:rowOff>558332</xdr:rowOff>
    </xdr:to>
    <xdr:pic>
      <xdr:nvPicPr>
        <xdr:cNvPr id="24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2552" y="19073813"/>
          <a:ext cx="557212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1500188</xdr:colOff>
      <xdr:row>69</xdr:row>
      <xdr:rowOff>83343</xdr:rowOff>
    </xdr:from>
    <xdr:to>
      <xdr:col>11</xdr:col>
      <xdr:colOff>2052638</xdr:colOff>
      <xdr:row>69</xdr:row>
      <xdr:rowOff>617862</xdr:rowOff>
    </xdr:to>
    <xdr:pic>
      <xdr:nvPicPr>
        <xdr:cNvPr id="25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34938" y="25538906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1215018</xdr:colOff>
      <xdr:row>14</xdr:row>
      <xdr:rowOff>95249</xdr:rowOff>
    </xdr:from>
    <xdr:to>
      <xdr:col>11</xdr:col>
      <xdr:colOff>130969</xdr:colOff>
      <xdr:row>14</xdr:row>
      <xdr:rowOff>742366</xdr:rowOff>
    </xdr:to>
    <xdr:pic>
      <xdr:nvPicPr>
        <xdr:cNvPr id="2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63956" y="4619624"/>
          <a:ext cx="285170" cy="64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11905</xdr:colOff>
      <xdr:row>7</xdr:row>
      <xdr:rowOff>99146</xdr:rowOff>
    </xdr:from>
    <xdr:to>
      <xdr:col>11</xdr:col>
      <xdr:colOff>226990</xdr:colOff>
      <xdr:row>7</xdr:row>
      <xdr:rowOff>773905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25374" y="3849615"/>
          <a:ext cx="215085" cy="674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3115</xdr:colOff>
      <xdr:row>35</xdr:row>
      <xdr:rowOff>69769</xdr:rowOff>
    </xdr:from>
    <xdr:to>
      <xdr:col>11</xdr:col>
      <xdr:colOff>250033</xdr:colOff>
      <xdr:row>35</xdr:row>
      <xdr:rowOff>678654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21271" y="6427707"/>
          <a:ext cx="246918" cy="608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69686</xdr:colOff>
      <xdr:row>52</xdr:row>
      <xdr:rowOff>126092</xdr:rowOff>
    </xdr:from>
    <xdr:to>
      <xdr:col>11</xdr:col>
      <xdr:colOff>261937</xdr:colOff>
      <xdr:row>52</xdr:row>
      <xdr:rowOff>678655</xdr:rowOff>
    </xdr:to>
    <xdr:pic>
      <xdr:nvPicPr>
        <xdr:cNvPr id="3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87842" y="8138998"/>
          <a:ext cx="192251" cy="552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165395</xdr:colOff>
      <xdr:row>77</xdr:row>
      <xdr:rowOff>71437</xdr:rowOff>
    </xdr:from>
    <xdr:to>
      <xdr:col>11</xdr:col>
      <xdr:colOff>334639</xdr:colOff>
      <xdr:row>77</xdr:row>
      <xdr:rowOff>690562</xdr:rowOff>
    </xdr:to>
    <xdr:pic>
      <xdr:nvPicPr>
        <xdr:cNvPr id="3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083551" y="9727406"/>
          <a:ext cx="169244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1170931</xdr:colOff>
      <xdr:row>69</xdr:row>
      <xdr:rowOff>95250</xdr:rowOff>
    </xdr:from>
    <xdr:to>
      <xdr:col>11</xdr:col>
      <xdr:colOff>61936</xdr:colOff>
      <xdr:row>69</xdr:row>
      <xdr:rowOff>714375</xdr:rowOff>
    </xdr:to>
    <xdr:pic>
      <xdr:nvPicPr>
        <xdr:cNvPr id="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719869" y="10501313"/>
          <a:ext cx="260224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283950</xdr:colOff>
      <xdr:row>21</xdr:row>
      <xdr:rowOff>104774</xdr:rowOff>
    </xdr:from>
    <xdr:to>
      <xdr:col>10</xdr:col>
      <xdr:colOff>569120</xdr:colOff>
      <xdr:row>21</xdr:row>
      <xdr:rowOff>751891</xdr:rowOff>
    </xdr:to>
    <xdr:pic>
      <xdr:nvPicPr>
        <xdr:cNvPr id="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428200" y="5688805"/>
          <a:ext cx="285170" cy="6471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1298513</xdr:colOff>
      <xdr:row>44</xdr:row>
      <xdr:rowOff>79294</xdr:rowOff>
    </xdr:from>
    <xdr:to>
      <xdr:col>11</xdr:col>
      <xdr:colOff>176212</xdr:colOff>
      <xdr:row>44</xdr:row>
      <xdr:rowOff>696036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085576" y="14450138"/>
          <a:ext cx="246918" cy="6167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36451</xdr:colOff>
      <xdr:row>59</xdr:row>
      <xdr:rowOff>59531</xdr:rowOff>
    </xdr:from>
    <xdr:to>
      <xdr:col>11</xdr:col>
      <xdr:colOff>283369</xdr:colOff>
      <xdr:row>59</xdr:row>
      <xdr:rowOff>684130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918889" y="8846344"/>
          <a:ext cx="246918" cy="624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859290</xdr:colOff>
      <xdr:row>92</xdr:row>
      <xdr:rowOff>125866</xdr:rowOff>
    </xdr:from>
    <xdr:to>
      <xdr:col>1</xdr:col>
      <xdr:colOff>771160</xdr:colOff>
      <xdr:row>94</xdr:row>
      <xdr:rowOff>119063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59290" y="12139272"/>
          <a:ext cx="1126308" cy="481353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1687285</xdr:colOff>
      <xdr:row>92</xdr:row>
      <xdr:rowOff>95251</xdr:rowOff>
    </xdr:from>
    <xdr:to>
      <xdr:col>2</xdr:col>
      <xdr:colOff>9191</xdr:colOff>
      <xdr:row>94</xdr:row>
      <xdr:rowOff>85389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63735" y="14382751"/>
          <a:ext cx="489851" cy="86643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92</xdr:row>
      <xdr:rowOff>119063</xdr:rowOff>
    </xdr:from>
    <xdr:to>
      <xdr:col>0</xdr:col>
      <xdr:colOff>773906</xdr:colOff>
      <xdr:row>94</xdr:row>
      <xdr:rowOff>104064</xdr:rowOff>
    </xdr:to>
    <xdr:pic>
      <xdr:nvPicPr>
        <xdr:cNvPr id="40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32469"/>
          <a:ext cx="678656" cy="4731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892970</xdr:colOff>
      <xdr:row>92</xdr:row>
      <xdr:rowOff>47626</xdr:rowOff>
    </xdr:from>
    <xdr:to>
      <xdr:col>1</xdr:col>
      <xdr:colOff>1273969</xdr:colOff>
      <xdr:row>94</xdr:row>
      <xdr:rowOff>236550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7408" y="12061032"/>
          <a:ext cx="380999" cy="6770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358916</xdr:colOff>
      <xdr:row>8</xdr:row>
      <xdr:rowOff>59531</xdr:rowOff>
    </xdr:from>
    <xdr:to>
      <xdr:col>12</xdr:col>
      <xdr:colOff>1345556</xdr:colOff>
      <xdr:row>8</xdr:row>
      <xdr:rowOff>869156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2072" y="3952875"/>
          <a:ext cx="986640" cy="809625"/>
        </a:xfrm>
        <a:prstGeom prst="rect">
          <a:avLst/>
        </a:prstGeom>
      </xdr:spPr>
    </xdr:pic>
    <xdr:clientData/>
  </xdr:twoCellAnchor>
  <xdr:twoCellAnchor editAs="oneCell">
    <xdr:from>
      <xdr:col>8</xdr:col>
      <xdr:colOff>1586415</xdr:colOff>
      <xdr:row>1</xdr:row>
      <xdr:rowOff>917273</xdr:rowOff>
    </xdr:from>
    <xdr:to>
      <xdr:col>11</xdr:col>
      <xdr:colOff>9525</xdr:colOff>
      <xdr:row>1</xdr:row>
      <xdr:rowOff>1215799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0365" y="1088723"/>
          <a:ext cx="2280735" cy="2985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7</xdr:col>
      <xdr:colOff>866775</xdr:colOff>
      <xdr:row>2</xdr:row>
      <xdr:rowOff>154140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8306857" cy="1614640"/>
        </a:xfrm>
        <a:prstGeom prst="rect">
          <a:avLst/>
        </a:prstGeom>
      </xdr:spPr>
    </xdr:pic>
    <xdr:clientData/>
  </xdr:twoCellAnchor>
  <xdr:oneCellAnchor>
    <xdr:from>
      <xdr:col>11</xdr:col>
      <xdr:colOff>31125</xdr:colOff>
      <xdr:row>23</xdr:row>
      <xdr:rowOff>152664</xdr:rowOff>
    </xdr:from>
    <xdr:ext cx="1259247" cy="462959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46458" y="4131997"/>
          <a:ext cx="1259247" cy="462959"/>
        </a:xfrm>
        <a:prstGeom prst="rect">
          <a:avLst/>
        </a:prstGeom>
      </xdr:spPr>
    </xdr:pic>
    <xdr:clientData/>
  </xdr:oneCellAnchor>
  <xdr:oneCellAnchor>
    <xdr:from>
      <xdr:col>12</xdr:col>
      <xdr:colOff>60577</xdr:colOff>
      <xdr:row>23</xdr:row>
      <xdr:rowOff>137090</xdr:rowOff>
    </xdr:from>
    <xdr:ext cx="1293886" cy="462192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3577" y="4116423"/>
          <a:ext cx="1293886" cy="462192"/>
        </a:xfrm>
        <a:prstGeom prst="rect">
          <a:avLst/>
        </a:prstGeom>
      </xdr:spPr>
    </xdr:pic>
    <xdr:clientData/>
  </xdr:oneCellAnchor>
  <xdr:oneCellAnchor>
    <xdr:from>
      <xdr:col>11</xdr:col>
      <xdr:colOff>1135508</xdr:colOff>
      <xdr:row>37</xdr:row>
      <xdr:rowOff>69056</xdr:rowOff>
    </xdr:from>
    <xdr:ext cx="1412429" cy="972897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2321" y="11558587"/>
          <a:ext cx="1412429" cy="972897"/>
        </a:xfrm>
        <a:prstGeom prst="rect">
          <a:avLst/>
        </a:prstGeom>
      </xdr:spPr>
    </xdr:pic>
    <xdr:clientData/>
  </xdr:oneCellAnchor>
  <xdr:oneCellAnchor>
    <xdr:from>
      <xdr:col>11</xdr:col>
      <xdr:colOff>1106185</xdr:colOff>
      <xdr:row>43</xdr:row>
      <xdr:rowOff>239869</xdr:rowOff>
    </xdr:from>
    <xdr:ext cx="1484616" cy="69448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21518" y="6145369"/>
          <a:ext cx="1484616" cy="694484"/>
        </a:xfrm>
        <a:prstGeom prst="rect">
          <a:avLst/>
        </a:prstGeom>
      </xdr:spPr>
    </xdr:pic>
    <xdr:clientData/>
  </xdr:oneCellAnchor>
  <xdr:twoCellAnchor editAs="oneCell">
    <xdr:from>
      <xdr:col>12</xdr:col>
      <xdr:colOff>119062</xdr:colOff>
      <xdr:row>51</xdr:row>
      <xdr:rowOff>76795</xdr:rowOff>
    </xdr:from>
    <xdr:to>
      <xdr:col>12</xdr:col>
      <xdr:colOff>1285875</xdr:colOff>
      <xdr:row>51</xdr:row>
      <xdr:rowOff>888094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42218" y="16066889"/>
          <a:ext cx="1166813" cy="811299"/>
        </a:xfrm>
        <a:prstGeom prst="rect">
          <a:avLst/>
        </a:prstGeom>
      </xdr:spPr>
    </xdr:pic>
    <xdr:clientData/>
  </xdr:twoCellAnchor>
  <xdr:twoCellAnchor editAs="oneCell">
    <xdr:from>
      <xdr:col>12</xdr:col>
      <xdr:colOff>807244</xdr:colOff>
      <xdr:row>51</xdr:row>
      <xdr:rowOff>71438</xdr:rowOff>
    </xdr:from>
    <xdr:to>
      <xdr:col>12</xdr:col>
      <xdr:colOff>1359694</xdr:colOff>
      <xdr:row>51</xdr:row>
      <xdr:rowOff>605957</xdr:rowOff>
    </xdr:to>
    <xdr:pic>
      <xdr:nvPicPr>
        <xdr:cNvPr id="16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30400" y="16061532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792956</xdr:colOff>
      <xdr:row>43</xdr:row>
      <xdr:rowOff>66675</xdr:rowOff>
    </xdr:from>
    <xdr:to>
      <xdr:col>12</xdr:col>
      <xdr:colOff>1345406</xdr:colOff>
      <xdr:row>43</xdr:row>
      <xdr:rowOff>601194</xdr:rowOff>
    </xdr:to>
    <xdr:pic>
      <xdr:nvPicPr>
        <xdr:cNvPr id="17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6112" y="13746956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764381</xdr:colOff>
      <xdr:row>37</xdr:row>
      <xdr:rowOff>73817</xdr:rowOff>
    </xdr:from>
    <xdr:to>
      <xdr:col>12</xdr:col>
      <xdr:colOff>1316831</xdr:colOff>
      <xdr:row>37</xdr:row>
      <xdr:rowOff>608336</xdr:rowOff>
    </xdr:to>
    <xdr:pic>
      <xdr:nvPicPr>
        <xdr:cNvPr id="18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7537" y="11563348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847724</xdr:colOff>
      <xdr:row>8</xdr:row>
      <xdr:rowOff>47623</xdr:rowOff>
    </xdr:from>
    <xdr:to>
      <xdr:col>12</xdr:col>
      <xdr:colOff>1400174</xdr:colOff>
      <xdr:row>8</xdr:row>
      <xdr:rowOff>582142</xdr:rowOff>
    </xdr:to>
    <xdr:pic>
      <xdr:nvPicPr>
        <xdr:cNvPr id="19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0880" y="3940967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412464</xdr:colOff>
      <xdr:row>43</xdr:row>
      <xdr:rowOff>245805</xdr:rowOff>
    </xdr:from>
    <xdr:to>
      <xdr:col>11</xdr:col>
      <xdr:colOff>1007203</xdr:colOff>
      <xdr:row>43</xdr:row>
      <xdr:rowOff>871485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7797" y="6151305"/>
          <a:ext cx="594739" cy="625680"/>
        </a:xfrm>
        <a:prstGeom prst="rect">
          <a:avLst/>
        </a:prstGeom>
      </xdr:spPr>
    </xdr:pic>
    <xdr:clientData/>
  </xdr:twoCellAnchor>
  <xdr:twoCellAnchor editAs="oneCell">
    <xdr:from>
      <xdr:col>10</xdr:col>
      <xdr:colOff>962025</xdr:colOff>
      <xdr:row>23</xdr:row>
      <xdr:rowOff>59270</xdr:rowOff>
    </xdr:from>
    <xdr:to>
      <xdr:col>11</xdr:col>
      <xdr:colOff>0</xdr:colOff>
      <xdr:row>23</xdr:row>
      <xdr:rowOff>582676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392025" y="1992845"/>
          <a:ext cx="209550" cy="523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971550</xdr:colOff>
      <xdr:row>51</xdr:row>
      <xdr:rowOff>259295</xdr:rowOff>
    </xdr:from>
    <xdr:to>
      <xdr:col>11</xdr:col>
      <xdr:colOff>1181100</xdr:colOff>
      <xdr:row>51</xdr:row>
      <xdr:rowOff>782701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573125" y="4774145"/>
          <a:ext cx="209550" cy="523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386005</xdr:colOff>
      <xdr:row>37</xdr:row>
      <xdr:rowOff>345288</xdr:rowOff>
    </xdr:from>
    <xdr:to>
      <xdr:col>11</xdr:col>
      <xdr:colOff>980744</xdr:colOff>
      <xdr:row>37</xdr:row>
      <xdr:rowOff>970968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87580" y="2926563"/>
          <a:ext cx="594739" cy="625680"/>
        </a:xfrm>
        <a:prstGeom prst="rect">
          <a:avLst/>
        </a:prstGeom>
      </xdr:spPr>
    </xdr:pic>
    <xdr:clientData/>
  </xdr:twoCellAnchor>
  <xdr:twoCellAnchor editAs="oneCell">
    <xdr:from>
      <xdr:col>0</xdr:col>
      <xdr:colOff>1432111</xdr:colOff>
      <xdr:row>59</xdr:row>
      <xdr:rowOff>84855</xdr:rowOff>
    </xdr:from>
    <xdr:to>
      <xdr:col>1</xdr:col>
      <xdr:colOff>1217084</xdr:colOff>
      <xdr:row>61</xdr:row>
      <xdr:rowOff>160433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32111" y="9641605"/>
          <a:ext cx="1319556" cy="56241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127001</xdr:colOff>
      <xdr:row>59</xdr:row>
      <xdr:rowOff>74083</xdr:rowOff>
    </xdr:from>
    <xdr:to>
      <xdr:col>0</xdr:col>
      <xdr:colOff>1083331</xdr:colOff>
      <xdr:row>61</xdr:row>
      <xdr:rowOff>254000</xdr:rowOff>
    </xdr:to>
    <xdr:pic>
      <xdr:nvPicPr>
        <xdr:cNvPr id="2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001" y="9630833"/>
          <a:ext cx="95633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188128</xdr:colOff>
      <xdr:row>8</xdr:row>
      <xdr:rowOff>92175</xdr:rowOff>
    </xdr:from>
    <xdr:to>
      <xdr:col>13</xdr:col>
      <xdr:colOff>1360375</xdr:colOff>
      <xdr:row>8</xdr:row>
      <xdr:rowOff>883783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0628" y="3759300"/>
          <a:ext cx="1172247" cy="791608"/>
        </a:xfrm>
        <a:prstGeom prst="rect">
          <a:avLst/>
        </a:prstGeom>
      </xdr:spPr>
    </xdr:pic>
    <xdr:clientData/>
  </xdr:twoCellAnchor>
  <xdr:twoCellAnchor editAs="oneCell">
    <xdr:from>
      <xdr:col>13</xdr:col>
      <xdr:colOff>143788</xdr:colOff>
      <xdr:row>13</xdr:row>
      <xdr:rowOff>65767</xdr:rowOff>
    </xdr:from>
    <xdr:to>
      <xdr:col>13</xdr:col>
      <xdr:colOff>1351069</xdr:colOff>
      <xdr:row>13</xdr:row>
      <xdr:rowOff>771185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6288" y="5578361"/>
          <a:ext cx="1207281" cy="705418"/>
        </a:xfrm>
        <a:prstGeom prst="rect">
          <a:avLst/>
        </a:prstGeom>
      </xdr:spPr>
    </xdr:pic>
    <xdr:clientData/>
  </xdr:twoCellAnchor>
  <xdr:twoCellAnchor editAs="oneCell">
    <xdr:from>
      <xdr:col>12</xdr:col>
      <xdr:colOff>619725</xdr:colOff>
      <xdr:row>29</xdr:row>
      <xdr:rowOff>203994</xdr:rowOff>
    </xdr:from>
    <xdr:to>
      <xdr:col>13</xdr:col>
      <xdr:colOff>1313389</xdr:colOff>
      <xdr:row>29</xdr:row>
      <xdr:rowOff>880723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8319" y="10479088"/>
          <a:ext cx="1467569" cy="676729"/>
        </a:xfrm>
        <a:prstGeom prst="rect">
          <a:avLst/>
        </a:prstGeom>
      </xdr:spPr>
    </xdr:pic>
    <xdr:clientData/>
  </xdr:twoCellAnchor>
  <xdr:twoCellAnchor editAs="oneCell">
    <xdr:from>
      <xdr:col>12</xdr:col>
      <xdr:colOff>611524</xdr:colOff>
      <xdr:row>50</xdr:row>
      <xdr:rowOff>108463</xdr:rowOff>
    </xdr:from>
    <xdr:to>
      <xdr:col>13</xdr:col>
      <xdr:colOff>1350987</xdr:colOff>
      <xdr:row>50</xdr:row>
      <xdr:rowOff>698726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0118" y="17170119"/>
          <a:ext cx="1513368" cy="590263"/>
        </a:xfrm>
        <a:prstGeom prst="rect">
          <a:avLst/>
        </a:prstGeom>
      </xdr:spPr>
    </xdr:pic>
    <xdr:clientData/>
  </xdr:twoCellAnchor>
  <xdr:twoCellAnchor editAs="oneCell">
    <xdr:from>
      <xdr:col>13</xdr:col>
      <xdr:colOff>377403</xdr:colOff>
      <xdr:row>20</xdr:row>
      <xdr:rowOff>45219</xdr:rowOff>
    </xdr:from>
    <xdr:to>
      <xdr:col>13</xdr:col>
      <xdr:colOff>1197932</xdr:colOff>
      <xdr:row>20</xdr:row>
      <xdr:rowOff>707231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59903" y="5557813"/>
          <a:ext cx="820529" cy="662012"/>
        </a:xfrm>
        <a:prstGeom prst="rect">
          <a:avLst/>
        </a:prstGeom>
      </xdr:spPr>
    </xdr:pic>
    <xdr:clientData/>
  </xdr:twoCellAnchor>
  <xdr:twoCellAnchor editAs="oneCell">
    <xdr:from>
      <xdr:col>12</xdr:col>
      <xdr:colOff>574603</xdr:colOff>
      <xdr:row>35</xdr:row>
      <xdr:rowOff>229611</xdr:rowOff>
    </xdr:from>
    <xdr:to>
      <xdr:col>13</xdr:col>
      <xdr:colOff>1279474</xdr:colOff>
      <xdr:row>35</xdr:row>
      <xdr:rowOff>966787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3197" y="12802611"/>
          <a:ext cx="1478776" cy="737176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0</xdr:row>
      <xdr:rowOff>7353</xdr:rowOff>
    </xdr:from>
    <xdr:to>
      <xdr:col>8</xdr:col>
      <xdr:colOff>688663</xdr:colOff>
      <xdr:row>1</xdr:row>
      <xdr:rowOff>1492250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7353"/>
          <a:ext cx="8261036" cy="1675397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35</xdr:row>
      <xdr:rowOff>315861</xdr:rowOff>
    </xdr:from>
    <xdr:to>
      <xdr:col>12</xdr:col>
      <xdr:colOff>489965</xdr:colOff>
      <xdr:row>35</xdr:row>
      <xdr:rowOff>788442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6900" y="7402461"/>
          <a:ext cx="470915" cy="472581"/>
        </a:xfrm>
        <a:prstGeom prst="rect">
          <a:avLst/>
        </a:prstGeom>
      </xdr:spPr>
    </xdr:pic>
    <xdr:clientData/>
  </xdr:twoCellAnchor>
  <xdr:oneCellAnchor>
    <xdr:from>
      <xdr:col>12</xdr:col>
      <xdr:colOff>658805</xdr:colOff>
      <xdr:row>74</xdr:row>
      <xdr:rowOff>296109</xdr:rowOff>
    </xdr:from>
    <xdr:ext cx="1368645" cy="765021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9555" y="25426234"/>
          <a:ext cx="1368645" cy="765021"/>
        </a:xfrm>
        <a:prstGeom prst="rect">
          <a:avLst/>
        </a:prstGeom>
      </xdr:spPr>
    </xdr:pic>
    <xdr:clientData/>
  </xdr:oneCellAnchor>
  <xdr:oneCellAnchor>
    <xdr:from>
      <xdr:col>12</xdr:col>
      <xdr:colOff>492126</xdr:colOff>
      <xdr:row>94</xdr:row>
      <xdr:rowOff>262188</xdr:rowOff>
    </xdr:from>
    <xdr:ext cx="1590064" cy="812397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3126" y="16645188"/>
          <a:ext cx="1590064" cy="812397"/>
        </a:xfrm>
        <a:prstGeom prst="rect">
          <a:avLst/>
        </a:prstGeom>
      </xdr:spPr>
    </xdr:pic>
    <xdr:clientData/>
  </xdr:oneCellAnchor>
  <xdr:oneCellAnchor>
    <xdr:from>
      <xdr:col>12</xdr:col>
      <xdr:colOff>485017</xdr:colOff>
      <xdr:row>84</xdr:row>
      <xdr:rowOff>262162</xdr:rowOff>
    </xdr:from>
    <xdr:ext cx="1547070" cy="658587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6017" y="15343412"/>
          <a:ext cx="1547070" cy="658587"/>
        </a:xfrm>
        <a:prstGeom prst="rect">
          <a:avLst/>
        </a:prstGeom>
      </xdr:spPr>
    </xdr:pic>
    <xdr:clientData/>
  </xdr:oneCellAnchor>
  <xdr:oneCellAnchor>
    <xdr:from>
      <xdr:col>12</xdr:col>
      <xdr:colOff>611524</xdr:colOff>
      <xdr:row>62</xdr:row>
      <xdr:rowOff>283088</xdr:rowOff>
    </xdr:from>
    <xdr:ext cx="1510987" cy="590263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2743" y="20499901"/>
          <a:ext cx="1510987" cy="590263"/>
        </a:xfrm>
        <a:prstGeom prst="rect">
          <a:avLst/>
        </a:prstGeom>
      </xdr:spPr>
    </xdr:pic>
    <xdr:clientData/>
  </xdr:oneCellAnchor>
  <xdr:oneCellAnchor>
    <xdr:from>
      <xdr:col>12</xdr:col>
      <xdr:colOff>441450</xdr:colOff>
      <xdr:row>42</xdr:row>
      <xdr:rowOff>233639</xdr:rowOff>
    </xdr:from>
    <xdr:ext cx="1534070" cy="522692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2450" y="13076514"/>
          <a:ext cx="1534070" cy="522692"/>
        </a:xfrm>
        <a:prstGeom prst="rect">
          <a:avLst/>
        </a:prstGeom>
      </xdr:spPr>
    </xdr:pic>
    <xdr:clientData/>
  </xdr:oneCellAnchor>
  <xdr:twoCellAnchor editAs="oneCell">
    <xdr:from>
      <xdr:col>12</xdr:col>
      <xdr:colOff>600075</xdr:colOff>
      <xdr:row>8</xdr:row>
      <xdr:rowOff>271463</xdr:rowOff>
    </xdr:from>
    <xdr:to>
      <xdr:col>13</xdr:col>
      <xdr:colOff>38101</xdr:colOff>
      <xdr:row>8</xdr:row>
      <xdr:rowOff>794869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77925" y="3757613"/>
          <a:ext cx="209550" cy="523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571500</xdr:colOff>
      <xdr:row>13</xdr:row>
      <xdr:rowOff>214313</xdr:rowOff>
    </xdr:from>
    <xdr:to>
      <xdr:col>13</xdr:col>
      <xdr:colOff>9526</xdr:colOff>
      <xdr:row>13</xdr:row>
      <xdr:rowOff>737719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3849350" y="4672013"/>
          <a:ext cx="209550" cy="523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</xdr:colOff>
      <xdr:row>20</xdr:row>
      <xdr:rowOff>128588</xdr:rowOff>
    </xdr:from>
    <xdr:to>
      <xdr:col>13</xdr:col>
      <xdr:colOff>238125</xdr:colOff>
      <xdr:row>20</xdr:row>
      <xdr:rowOff>651994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4077950" y="5453063"/>
          <a:ext cx="209550" cy="523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1480451</xdr:colOff>
      <xdr:row>50</xdr:row>
      <xdr:rowOff>101600</xdr:rowOff>
    </xdr:from>
    <xdr:to>
      <xdr:col>11</xdr:col>
      <xdr:colOff>1702026</xdr:colOff>
      <xdr:row>50</xdr:row>
      <xdr:rowOff>768350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3451" y="9372600"/>
          <a:ext cx="221575" cy="6667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152401</xdr:colOff>
      <xdr:row>50</xdr:row>
      <xdr:rowOff>258520</xdr:rowOff>
    </xdr:from>
    <xdr:to>
      <xdr:col>12</xdr:col>
      <xdr:colOff>522539</xdr:colOff>
      <xdr:row>50</xdr:row>
      <xdr:rowOff>626709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1" y="9535870"/>
          <a:ext cx="370138" cy="368189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</xdr:colOff>
      <xdr:row>29</xdr:row>
      <xdr:rowOff>277761</xdr:rowOff>
    </xdr:from>
    <xdr:to>
      <xdr:col>12</xdr:col>
      <xdr:colOff>509015</xdr:colOff>
      <xdr:row>29</xdr:row>
      <xdr:rowOff>750342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15950" y="6364236"/>
          <a:ext cx="470915" cy="472581"/>
        </a:xfrm>
        <a:prstGeom prst="rect">
          <a:avLst/>
        </a:prstGeom>
      </xdr:spPr>
    </xdr:pic>
    <xdr:clientData/>
  </xdr:twoCellAnchor>
  <xdr:twoCellAnchor editAs="oneCell">
    <xdr:from>
      <xdr:col>13</xdr:col>
      <xdr:colOff>809625</xdr:colOff>
      <xdr:row>42</xdr:row>
      <xdr:rowOff>95250</xdr:rowOff>
    </xdr:from>
    <xdr:to>
      <xdr:col>13</xdr:col>
      <xdr:colOff>1362075</xdr:colOff>
      <xdr:row>42</xdr:row>
      <xdr:rowOff>629769</xdr:rowOff>
    </xdr:to>
    <xdr:pic>
      <xdr:nvPicPr>
        <xdr:cNvPr id="35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8250" y="14890750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751224</xdr:colOff>
      <xdr:row>62</xdr:row>
      <xdr:rowOff>64013</xdr:rowOff>
    </xdr:from>
    <xdr:to>
      <xdr:col>13</xdr:col>
      <xdr:colOff>1303674</xdr:colOff>
      <xdr:row>62</xdr:row>
      <xdr:rowOff>598532</xdr:rowOff>
    </xdr:to>
    <xdr:pic>
      <xdr:nvPicPr>
        <xdr:cNvPr id="47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9849" y="17145513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825500</xdr:colOff>
      <xdr:row>84</xdr:row>
      <xdr:rowOff>47625</xdr:rowOff>
    </xdr:from>
    <xdr:to>
      <xdr:col>13</xdr:col>
      <xdr:colOff>1377950</xdr:colOff>
      <xdr:row>84</xdr:row>
      <xdr:rowOff>582144</xdr:rowOff>
    </xdr:to>
    <xdr:pic>
      <xdr:nvPicPr>
        <xdr:cNvPr id="49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24125" y="20605750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841375</xdr:colOff>
      <xdr:row>94</xdr:row>
      <xdr:rowOff>190500</xdr:rowOff>
    </xdr:from>
    <xdr:to>
      <xdr:col>13</xdr:col>
      <xdr:colOff>1393825</xdr:colOff>
      <xdr:row>94</xdr:row>
      <xdr:rowOff>725019</xdr:rowOff>
    </xdr:to>
    <xdr:pic>
      <xdr:nvPicPr>
        <xdr:cNvPr id="50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21923375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730250</xdr:colOff>
      <xdr:row>74</xdr:row>
      <xdr:rowOff>158750</xdr:rowOff>
    </xdr:from>
    <xdr:to>
      <xdr:col>13</xdr:col>
      <xdr:colOff>1282700</xdr:colOff>
      <xdr:row>74</xdr:row>
      <xdr:rowOff>693269</xdr:rowOff>
    </xdr:to>
    <xdr:pic>
      <xdr:nvPicPr>
        <xdr:cNvPr id="51" name="Picture 4" descr="C:\Users\AGubenkov\Desktop\temp\new.pn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28875" y="25288875"/>
          <a:ext cx="552450" cy="534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4</xdr:col>
      <xdr:colOff>76200</xdr:colOff>
      <xdr:row>115</xdr:row>
      <xdr:rowOff>8921</xdr:rowOff>
    </xdr:to>
    <xdr:sp macro="" textlink="">
      <xdr:nvSpPr>
        <xdr:cNvPr id="54" name="AutoShape 20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801475"/>
          <a:ext cx="5334000" cy="15614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2750155</xdr:colOff>
      <xdr:row>114</xdr:row>
      <xdr:rowOff>0</xdr:rowOff>
    </xdr:from>
    <xdr:to>
      <xdr:col>1</xdr:col>
      <xdr:colOff>430</xdr:colOff>
      <xdr:row>114</xdr:row>
      <xdr:rowOff>179446</xdr:rowOff>
    </xdr:to>
    <xdr:pic>
      <xdr:nvPicPr>
        <xdr:cNvPr id="5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705" y="12915900"/>
          <a:ext cx="3000" cy="179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231322</xdr:colOff>
      <xdr:row>112</xdr:row>
      <xdr:rowOff>68037</xdr:rowOff>
    </xdr:from>
    <xdr:to>
      <xdr:col>1</xdr:col>
      <xdr:colOff>530679</xdr:colOff>
      <xdr:row>115</xdr:row>
      <xdr:rowOff>3594</xdr:rowOff>
    </xdr:to>
    <xdr:pic>
      <xdr:nvPicPr>
        <xdr:cNvPr id="5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322" y="12279087"/>
          <a:ext cx="1737632" cy="10404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911678</xdr:colOff>
      <xdr:row>112</xdr:row>
      <xdr:rowOff>217714</xdr:rowOff>
    </xdr:from>
    <xdr:to>
      <xdr:col>2</xdr:col>
      <xdr:colOff>312964</xdr:colOff>
      <xdr:row>114</xdr:row>
      <xdr:rowOff>163635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349953" y="12428764"/>
          <a:ext cx="1639661" cy="6507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133355</xdr:colOff>
      <xdr:row>1</xdr:row>
      <xdr:rowOff>25857</xdr:rowOff>
    </xdr:from>
    <xdr:ext cx="2016573" cy="792000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5" y="216357"/>
          <a:ext cx="2016573" cy="792000"/>
        </a:xfrm>
        <a:prstGeom prst="rect">
          <a:avLst/>
        </a:prstGeom>
      </xdr:spPr>
    </xdr:pic>
    <xdr:clientData/>
  </xdr:oneCellAnchor>
  <xdr:oneCellAnchor>
    <xdr:from>
      <xdr:col>1</xdr:col>
      <xdr:colOff>19958</xdr:colOff>
      <xdr:row>44</xdr:row>
      <xdr:rowOff>10887</xdr:rowOff>
    </xdr:from>
    <xdr:ext cx="2048328" cy="771525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0458" y="10052958"/>
          <a:ext cx="2048328" cy="771525"/>
        </a:xfrm>
        <a:prstGeom prst="rect">
          <a:avLst/>
        </a:prstGeom>
      </xdr:spPr>
    </xdr:pic>
    <xdr:clientData/>
  </xdr:oneCellAnchor>
  <xdr:oneCellAnchor>
    <xdr:from>
      <xdr:col>1</xdr:col>
      <xdr:colOff>76201</xdr:colOff>
      <xdr:row>58</xdr:row>
      <xdr:rowOff>22225</xdr:rowOff>
    </xdr:from>
    <xdr:ext cx="2087335" cy="684000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1" y="13711011"/>
          <a:ext cx="2087335" cy="684000"/>
        </a:xfrm>
        <a:prstGeom prst="rect">
          <a:avLst/>
        </a:prstGeom>
      </xdr:spPr>
    </xdr:pic>
    <xdr:clientData/>
  </xdr:oneCellAnchor>
  <xdr:oneCellAnchor>
    <xdr:from>
      <xdr:col>1</xdr:col>
      <xdr:colOff>67584</xdr:colOff>
      <xdr:row>67</xdr:row>
      <xdr:rowOff>19504</xdr:rowOff>
    </xdr:from>
    <xdr:ext cx="2150379" cy="684000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084" y="16484147"/>
          <a:ext cx="2150379" cy="684000"/>
        </a:xfrm>
        <a:prstGeom prst="rect">
          <a:avLst/>
        </a:prstGeom>
      </xdr:spPr>
    </xdr:pic>
    <xdr:clientData/>
  </xdr:oneCellAnchor>
  <xdr:oneCellAnchor>
    <xdr:from>
      <xdr:col>2</xdr:col>
      <xdr:colOff>2784919</xdr:colOff>
      <xdr:row>72</xdr:row>
      <xdr:rowOff>36288</xdr:rowOff>
    </xdr:from>
    <xdr:ext cx="1151773" cy="2268000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569" y="16539938"/>
          <a:ext cx="1151773" cy="2268000"/>
        </a:xfrm>
        <a:prstGeom prst="rect">
          <a:avLst/>
        </a:prstGeom>
      </xdr:spPr>
    </xdr:pic>
    <xdr:clientData/>
  </xdr:oneCellAnchor>
  <xdr:oneCellAnchor>
    <xdr:from>
      <xdr:col>4</xdr:col>
      <xdr:colOff>1043208</xdr:colOff>
      <xdr:row>86</xdr:row>
      <xdr:rowOff>90713</xdr:rowOff>
    </xdr:from>
    <xdr:ext cx="1242000" cy="360000"/>
    <xdr:pic>
      <xdr:nvPicPr>
        <xdr:cNvPr id="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16008" y="19655063"/>
          <a:ext cx="1242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2431136</xdr:colOff>
      <xdr:row>83</xdr:row>
      <xdr:rowOff>54425</xdr:rowOff>
    </xdr:from>
    <xdr:ext cx="2111461" cy="720000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99786" y="19053625"/>
          <a:ext cx="2111461" cy="720000"/>
        </a:xfrm>
        <a:prstGeom prst="rect">
          <a:avLst/>
        </a:prstGeom>
      </xdr:spPr>
    </xdr:pic>
    <xdr:clientData/>
  </xdr:oneCellAnchor>
  <xdr:oneCellAnchor>
    <xdr:from>
      <xdr:col>3</xdr:col>
      <xdr:colOff>526134</xdr:colOff>
      <xdr:row>79</xdr:row>
      <xdr:rowOff>27221</xdr:rowOff>
    </xdr:from>
    <xdr:ext cx="2805083" cy="1800000"/>
    <xdr:pic>
      <xdr:nvPicPr>
        <xdr:cNvPr id="1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46134" y="18264421"/>
          <a:ext cx="2805083" cy="1800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oneCellAnchor>
  <xdr:oneCellAnchor>
    <xdr:from>
      <xdr:col>2</xdr:col>
      <xdr:colOff>2018393</xdr:colOff>
      <xdr:row>99</xdr:row>
      <xdr:rowOff>145143</xdr:rowOff>
    </xdr:from>
    <xdr:ext cx="2076947" cy="1620000"/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2786" y="24297822"/>
          <a:ext cx="2076947" cy="1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2240643</xdr:colOff>
      <xdr:row>109</xdr:row>
      <xdr:rowOff>45356</xdr:rowOff>
    </xdr:from>
    <xdr:ext cx="1995652" cy="180000"/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293" y="24188056"/>
          <a:ext cx="1995652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45355</xdr:colOff>
      <xdr:row>105</xdr:row>
      <xdr:rowOff>117929</xdr:rowOff>
    </xdr:from>
    <xdr:ext cx="2458488" cy="756000"/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25176" y="25427215"/>
          <a:ext cx="2458488" cy="75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2490112</xdr:colOff>
      <xdr:row>99</xdr:row>
      <xdr:rowOff>49894</xdr:rowOff>
    </xdr:from>
    <xdr:ext cx="3154988" cy="2088000"/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69933" y="24202573"/>
          <a:ext cx="3154988" cy="208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2104576</xdr:colOff>
      <xdr:row>92</xdr:row>
      <xdr:rowOff>18134</xdr:rowOff>
    </xdr:from>
    <xdr:to>
      <xdr:col>2</xdr:col>
      <xdr:colOff>4244098</xdr:colOff>
      <xdr:row>98</xdr:row>
      <xdr:rowOff>160634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3226" y="20776284"/>
          <a:ext cx="2282397" cy="14614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54427</xdr:colOff>
      <xdr:row>90</xdr:row>
      <xdr:rowOff>172435</xdr:rowOff>
    </xdr:from>
    <xdr:to>
      <xdr:col>2</xdr:col>
      <xdr:colOff>2095498</xdr:colOff>
      <xdr:row>111</xdr:row>
      <xdr:rowOff>169227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xmlns="" id="{D5470CF0-EC9F-494B-BC88-14C269CFA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277" y="20555935"/>
          <a:ext cx="5012871" cy="4083471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217713</xdr:colOff>
      <xdr:row>72</xdr:row>
      <xdr:rowOff>145143</xdr:rowOff>
    </xdr:from>
    <xdr:to>
      <xdr:col>2</xdr:col>
      <xdr:colOff>2271484</xdr:colOff>
      <xdr:row>87</xdr:row>
      <xdr:rowOff>117456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xmlns="" id="{E6F13288-FCBF-4926-A5A4-FEFE2825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563" y="16648793"/>
          <a:ext cx="5025571" cy="3149127"/>
        </a:xfrm>
        <a:prstGeom prst="rect">
          <a:avLst/>
        </a:prstGeom>
      </xdr:spPr>
    </xdr:pic>
    <xdr:clientData/>
  </xdr:twoCellAnchor>
  <xdr:twoCellAnchor editAs="oneCell">
    <xdr:from>
      <xdr:col>1</xdr:col>
      <xdr:colOff>498929</xdr:colOff>
      <xdr:row>12</xdr:row>
      <xdr:rowOff>36293</xdr:rowOff>
    </xdr:from>
    <xdr:to>
      <xdr:col>2</xdr:col>
      <xdr:colOff>3501944</xdr:colOff>
      <xdr:row>32</xdr:row>
      <xdr:rowOff>84065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71DEFC09-E11E-4667-B034-418CCFB1F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500" y="3338293"/>
          <a:ext cx="5978444" cy="4039200"/>
        </a:xfrm>
        <a:prstGeom prst="rect">
          <a:avLst/>
        </a:prstGeom>
      </xdr:spPr>
    </xdr:pic>
    <xdr:clientData/>
  </xdr:twoCellAnchor>
  <xdr:twoCellAnchor editAs="oneCell">
    <xdr:from>
      <xdr:col>2</xdr:col>
      <xdr:colOff>4018647</xdr:colOff>
      <xdr:row>12</xdr:row>
      <xdr:rowOff>99796</xdr:rowOff>
    </xdr:from>
    <xdr:to>
      <xdr:col>5</xdr:col>
      <xdr:colOff>4600</xdr:colOff>
      <xdr:row>30</xdr:row>
      <xdr:rowOff>107226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8A67066C-CE30-4CBE-8067-2F2883FDA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93647" y="3401796"/>
          <a:ext cx="6409024" cy="363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2612571</xdr:colOff>
      <xdr:row>115</xdr:row>
      <xdr:rowOff>27213</xdr:rowOff>
    </xdr:from>
    <xdr:to>
      <xdr:col>2</xdr:col>
      <xdr:colOff>110678</xdr:colOff>
      <xdr:row>116</xdr:row>
      <xdr:rowOff>165479</xdr:rowOff>
    </xdr:to>
    <xdr:pic>
      <xdr:nvPicPr>
        <xdr:cNvPr id="20" name="Рисунок 19" descr="https://yt3.ggpht.com/a/AGF-l7_GgQWqYDfKoZ1Mwzlrxmn0f4R1xFulV6tbqg=s900-c-k-c0xffffffff-no-rj-mo"/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3071" y="27132642"/>
          <a:ext cx="342000" cy="328766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  <a:extLst/>
      </xdr:spPr>
    </xdr:pic>
    <xdr:clientData/>
  </xdr:twoCellAnchor>
  <xdr:twoCellAnchor editAs="oneCell">
    <xdr:from>
      <xdr:col>4</xdr:col>
      <xdr:colOff>164186</xdr:colOff>
      <xdr:row>80</xdr:row>
      <xdr:rowOff>27213</xdr:rowOff>
    </xdr:from>
    <xdr:to>
      <xdr:col>4</xdr:col>
      <xdr:colOff>2406575</xdr:colOff>
      <xdr:row>85</xdr:row>
      <xdr:rowOff>164514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0641686" y="20179392"/>
          <a:ext cx="2242389" cy="1089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150105</xdr:colOff>
      <xdr:row>7</xdr:row>
      <xdr:rowOff>133857</xdr:rowOff>
    </xdr:from>
    <xdr:to>
      <xdr:col>15</xdr:col>
      <xdr:colOff>145630</xdr:colOff>
      <xdr:row>22</xdr:row>
      <xdr:rowOff>171039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3055" y="2756407"/>
          <a:ext cx="8783132" cy="342808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76837</xdr:colOff>
      <xdr:row>45</xdr:row>
      <xdr:rowOff>221985</xdr:rowOff>
    </xdr:from>
    <xdr:to>
      <xdr:col>12</xdr:col>
      <xdr:colOff>84124</xdr:colOff>
      <xdr:row>53</xdr:row>
      <xdr:rowOff>68792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637" y="19183085"/>
          <a:ext cx="2194068" cy="1735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281354</xdr:colOff>
      <xdr:row>45</xdr:row>
      <xdr:rowOff>256612</xdr:rowOff>
    </xdr:from>
    <xdr:to>
      <xdr:col>19</xdr:col>
      <xdr:colOff>7379</xdr:colOff>
      <xdr:row>53</xdr:row>
      <xdr:rowOff>125330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24354" y="19217712"/>
          <a:ext cx="2704175" cy="1757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208487</xdr:colOff>
      <xdr:row>1</xdr:row>
      <xdr:rowOff>186015</xdr:rowOff>
    </xdr:from>
    <xdr:to>
      <xdr:col>3</xdr:col>
      <xdr:colOff>95250</xdr:colOff>
      <xdr:row>1</xdr:row>
      <xdr:rowOff>672015</xdr:rowOff>
    </xdr:to>
    <xdr:pic>
      <xdr:nvPicPr>
        <xdr:cNvPr id="7" name="Рисунок 6">
          <a:extLst>
            <a:ext uri="{FF2B5EF4-FFF2-40B4-BE49-F238E27FC236}">
              <a16:creationId xmlns:r="http://schemas.openxmlformats.org/officeDocument/2006/relationships" xmlns:p="http://schemas.openxmlformats.org/presentationml/2006/main" xmlns="" xmlns:a16="http://schemas.microsoft.com/office/drawing/2014/main" xmlns:lc="http://schemas.openxmlformats.org/drawingml/2006/lockedCanvas" id="{17C3D2C8-4AE9-634F-8414-D216717A67C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175" y="376515"/>
          <a:ext cx="2660919" cy="4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34636</xdr:colOff>
      <xdr:row>47</xdr:row>
      <xdr:rowOff>115454</xdr:rowOff>
    </xdr:from>
    <xdr:to>
      <xdr:col>9</xdr:col>
      <xdr:colOff>230384</xdr:colOff>
      <xdr:row>84</xdr:row>
      <xdr:rowOff>96243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6086" y="19686154"/>
          <a:ext cx="9481036" cy="6934833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10</xdr:col>
      <xdr:colOff>689841</xdr:colOff>
      <xdr:row>57</xdr:row>
      <xdr:rowOff>103330</xdr:rowOff>
    </xdr:from>
    <xdr:to>
      <xdr:col>20</xdr:col>
      <xdr:colOff>18547</xdr:colOff>
      <xdr:row>85</xdr:row>
      <xdr:rowOff>130510</xdr:rowOff>
    </xdr:to>
    <xdr:pic>
      <xdr:nvPicPr>
        <xdr:cNvPr id="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38641" y="21636180"/>
          <a:ext cx="9014043" cy="5183380"/>
        </a:xfrm>
        <a:prstGeom prst="rect">
          <a:avLst/>
        </a:prstGeom>
        <a:ln>
          <a:noFill/>
        </a:ln>
        <a:effectLst>
          <a:softEdge rad="112500"/>
        </a:effectLst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1183821</xdr:colOff>
      <xdr:row>14</xdr:row>
      <xdr:rowOff>38553</xdr:rowOff>
    </xdr:from>
    <xdr:to>
      <xdr:col>4</xdr:col>
      <xdr:colOff>246063</xdr:colOff>
      <xdr:row>20</xdr:row>
      <xdr:rowOff>156445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041071" y="4578803"/>
          <a:ext cx="2594429" cy="12608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Модульная">
      <a:dk1>
        <a:sysClr val="windowText" lastClr="000000"/>
      </a:dk1>
      <a:lt1>
        <a:sysClr val="window" lastClr="FFFFFF"/>
      </a:lt1>
      <a:dk2>
        <a:srgbClr val="5A6378"/>
      </a:dk2>
      <a:lt2>
        <a:srgbClr val="D4D4D6"/>
      </a:lt2>
      <a:accent1>
        <a:srgbClr val="F0AD00"/>
      </a:accent1>
      <a:accent2>
        <a:srgbClr val="60B5CC"/>
      </a:accent2>
      <a:accent3>
        <a:srgbClr val="E66C7D"/>
      </a:accent3>
      <a:accent4>
        <a:srgbClr val="6BB76D"/>
      </a:accent4>
      <a:accent5>
        <a:srgbClr val="E88651"/>
      </a:accent5>
      <a:accent6>
        <a:srgbClr val="C64847"/>
      </a:accent6>
      <a:hlink>
        <a:srgbClr val="168BBA"/>
      </a:hlink>
      <a:folHlink>
        <a:srgbClr val="68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7:U51"/>
  <sheetViews>
    <sheetView showGridLines="0" topLeftCell="A13" zoomScale="90" zoomScaleNormal="90" zoomScalePageLayoutView="40" workbookViewId="0">
      <selection activeCell="I30" sqref="I30"/>
    </sheetView>
  </sheetViews>
  <sheetFormatPr defaultRowHeight="15"/>
  <cols>
    <col min="1" max="1" width="1.140625" customWidth="1"/>
    <col min="2" max="2" width="13.5703125" customWidth="1"/>
    <col min="12" max="12" width="9.7109375" customWidth="1"/>
    <col min="15" max="15" width="13.28515625" customWidth="1"/>
    <col min="16" max="16" width="12.85546875" customWidth="1"/>
    <col min="17" max="17" width="8.140625" customWidth="1"/>
    <col min="18" max="18" width="5.28515625" customWidth="1"/>
  </cols>
  <sheetData>
    <row r="7" spans="2:21" ht="17.100000000000001" customHeight="1">
      <c r="B7" s="352"/>
      <c r="C7" s="353"/>
      <c r="D7" s="353"/>
      <c r="E7" s="353"/>
      <c r="F7" s="353"/>
      <c r="N7" s="351"/>
      <c r="O7" s="351"/>
      <c r="P7" s="351"/>
      <c r="Q7" s="351"/>
      <c r="R7" s="351"/>
      <c r="S7" s="351"/>
      <c r="T7" s="351"/>
      <c r="U7" s="351"/>
    </row>
    <row r="8" spans="2:21" ht="39.6" customHeight="1">
      <c r="B8" s="353"/>
      <c r="C8" s="353"/>
      <c r="D8" s="353"/>
      <c r="E8" s="353"/>
      <c r="F8" s="353"/>
    </row>
    <row r="11" spans="2:21">
      <c r="B11" s="317"/>
      <c r="C11" s="317"/>
      <c r="D11" s="317"/>
      <c r="E11" s="317"/>
      <c r="F11" s="317"/>
    </row>
    <row r="12" spans="2:21" ht="64.5" customHeight="1">
      <c r="B12" s="12" t="s">
        <v>462</v>
      </c>
      <c r="C12" s="317"/>
      <c r="D12" s="317"/>
      <c r="E12" s="317"/>
      <c r="F12" s="317"/>
    </row>
    <row r="13" spans="2:21">
      <c r="B13" t="s">
        <v>463</v>
      </c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</row>
    <row r="14" spans="2:21" ht="18" customHeight="1">
      <c r="B14" s="12"/>
      <c r="C14" s="357"/>
      <c r="D14" s="357"/>
      <c r="E14" s="357"/>
      <c r="F14" s="357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</row>
    <row r="15" spans="2:21" ht="42.75" customHeight="1">
      <c r="B15" s="354" t="s">
        <v>147</v>
      </c>
      <c r="C15" s="354"/>
      <c r="D15" s="354"/>
      <c r="E15" s="354"/>
      <c r="F15" s="354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</row>
    <row r="16" spans="2:21" ht="21.95" customHeight="1">
      <c r="B16" s="12"/>
      <c r="C16" s="12"/>
      <c r="D16" s="12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</row>
    <row r="17" spans="2:21" ht="21.95" customHeight="1">
      <c r="B17" s="182" t="s">
        <v>102</v>
      </c>
      <c r="C17" s="356" t="s">
        <v>87</v>
      </c>
      <c r="D17" s="356"/>
      <c r="E17" s="356"/>
      <c r="F17" s="356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 t="s">
        <v>105</v>
      </c>
      <c r="R17" s="12"/>
      <c r="S17" s="12"/>
      <c r="T17" s="12"/>
      <c r="U17" s="12"/>
    </row>
    <row r="18" spans="2:21" ht="21.95" customHeight="1">
      <c r="B18" s="12"/>
      <c r="C18" s="14"/>
      <c r="D18" s="14"/>
      <c r="E18" s="14"/>
      <c r="F18" s="14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</row>
    <row r="19" spans="2:21" ht="21.95" customHeight="1">
      <c r="B19" s="182" t="s">
        <v>98</v>
      </c>
      <c r="C19" s="356" t="s">
        <v>99</v>
      </c>
      <c r="D19" s="356"/>
      <c r="E19" s="356"/>
      <c r="F19" s="356"/>
      <c r="G19" s="13"/>
      <c r="H19" s="358"/>
      <c r="I19" s="358"/>
      <c r="J19" s="358"/>
      <c r="K19" s="358"/>
      <c r="L19" s="358"/>
      <c r="M19" s="12"/>
      <c r="N19" s="12"/>
      <c r="O19" s="12"/>
      <c r="P19" s="12"/>
      <c r="Q19" s="12"/>
      <c r="R19" s="12"/>
      <c r="S19" s="12" t="s">
        <v>250</v>
      </c>
      <c r="T19" s="12"/>
      <c r="U19" s="12"/>
    </row>
    <row r="20" spans="2:21" ht="21.95" customHeight="1">
      <c r="B20" s="12"/>
      <c r="C20" s="14"/>
      <c r="D20" s="14"/>
      <c r="E20" s="14"/>
      <c r="F20" s="14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</row>
    <row r="21" spans="2:21" ht="21.95" customHeight="1">
      <c r="B21" s="182" t="s">
        <v>86</v>
      </c>
      <c r="C21" s="356" t="s">
        <v>100</v>
      </c>
      <c r="D21" s="356"/>
      <c r="E21" s="356"/>
      <c r="F21" s="356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pans="2:21" ht="21.95" customHeight="1">
      <c r="B22" s="12"/>
      <c r="C22" s="14"/>
      <c r="D22" s="14"/>
      <c r="E22" s="14"/>
      <c r="F22" s="14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 t="s">
        <v>251</v>
      </c>
      <c r="T22" s="12"/>
      <c r="U22" s="12"/>
    </row>
    <row r="23" spans="2:21" ht="21.95" customHeight="1">
      <c r="B23" s="181" t="s">
        <v>142</v>
      </c>
      <c r="C23" s="356" t="s">
        <v>146</v>
      </c>
      <c r="D23" s="356"/>
      <c r="E23" s="356"/>
      <c r="F23" s="356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</row>
    <row r="24" spans="2:21" ht="21.95" customHeight="1">
      <c r="B24" s="16"/>
      <c r="C24" s="17"/>
      <c r="D24" s="17"/>
      <c r="E24" s="17"/>
      <c r="F24" s="17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</row>
    <row r="25" spans="2:21" ht="21.95" customHeight="1">
      <c r="B25" s="181" t="s">
        <v>182</v>
      </c>
      <c r="C25" s="356" t="s">
        <v>183</v>
      </c>
      <c r="D25" s="356"/>
      <c r="E25" s="356"/>
      <c r="F25" s="356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</row>
    <row r="26" spans="2:21" ht="21.95" customHeight="1">
      <c r="B26" s="16"/>
      <c r="C26" s="17"/>
      <c r="D26" s="17"/>
      <c r="E26" s="17"/>
      <c r="F26" s="17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</row>
    <row r="27" spans="2:21" ht="21.95" customHeight="1">
      <c r="B27" s="359"/>
      <c r="C27" s="359"/>
      <c r="D27" s="359"/>
      <c r="E27" s="359"/>
      <c r="F27" s="359"/>
      <c r="G27" s="12"/>
      <c r="H27" s="12"/>
      <c r="I27" s="12"/>
      <c r="J27" s="12"/>
      <c r="K27" s="12"/>
      <c r="L27" s="12"/>
      <c r="M27" s="12"/>
      <c r="N27" s="355"/>
      <c r="O27" s="355"/>
      <c r="P27" s="355"/>
      <c r="Q27" s="355"/>
      <c r="R27" s="355"/>
      <c r="S27" s="355"/>
      <c r="T27" s="355"/>
      <c r="U27" s="355"/>
    </row>
    <row r="28" spans="2:21" s="3" customFormat="1" ht="6.95" customHeight="1">
      <c r="B28" s="18"/>
      <c r="C28" s="18"/>
      <c r="D28" s="18"/>
      <c r="E28" s="18"/>
      <c r="F28" s="18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</row>
    <row r="29" spans="2:21">
      <c r="B29" s="12"/>
      <c r="C29" s="12"/>
      <c r="D29" s="12"/>
      <c r="E29" s="12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</row>
    <row r="30" spans="2:21" s="3" customFormat="1" ht="6.95" customHeight="1"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</row>
    <row r="31" spans="2:21">
      <c r="B31" s="12"/>
      <c r="C31" s="12"/>
      <c r="D31" s="12"/>
      <c r="E31" s="12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</row>
    <row r="32" spans="2:21">
      <c r="B32" s="19"/>
      <c r="C32" s="19"/>
      <c r="D32" s="19"/>
      <c r="E32" s="19"/>
      <c r="F32" s="19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</row>
    <row r="33" spans="2:21">
      <c r="B33" s="19"/>
      <c r="C33" s="19"/>
      <c r="D33" s="19"/>
      <c r="E33" s="19"/>
      <c r="F33" s="19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</row>
    <row r="34" spans="2:21">
      <c r="B34" s="19"/>
      <c r="C34" s="19"/>
      <c r="D34" s="19"/>
      <c r="E34" s="19"/>
      <c r="F34" s="19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</row>
    <row r="35" spans="2:21"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</row>
    <row r="36" spans="2:21"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</row>
    <row r="37" spans="2:21">
      <c r="B37" s="12"/>
      <c r="C37" s="12"/>
      <c r="D37" s="12"/>
      <c r="E37" s="12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</row>
    <row r="38" spans="2:21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</row>
    <row r="39" spans="2:21"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</row>
    <row r="40" spans="2:21">
      <c r="B40" s="12"/>
      <c r="C40" s="12"/>
      <c r="D40" s="12"/>
      <c r="E40" s="12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</row>
    <row r="41" spans="2:21"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</row>
    <row r="42" spans="2:21"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</row>
    <row r="43" spans="2:21"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</row>
    <row r="44" spans="2:21"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</row>
    <row r="45" spans="2:21"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</row>
    <row r="46" spans="2:21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</row>
    <row r="47" spans="2:21"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</row>
    <row r="48" spans="2:21"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</row>
    <row r="49" spans="2:21"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</row>
    <row r="51" spans="2:21">
      <c r="J51" s="4"/>
    </row>
  </sheetData>
  <mergeCells count="12">
    <mergeCell ref="N7:U7"/>
    <mergeCell ref="B7:F8"/>
    <mergeCell ref="B15:F15"/>
    <mergeCell ref="N27:U27"/>
    <mergeCell ref="C23:F23"/>
    <mergeCell ref="C14:F14"/>
    <mergeCell ref="H19:L19"/>
    <mergeCell ref="B27:F27"/>
    <mergeCell ref="C21:F21"/>
    <mergeCell ref="C25:F25"/>
    <mergeCell ref="C17:F17"/>
    <mergeCell ref="C19:F19"/>
  </mergeCells>
  <hyperlinks>
    <hyperlink ref="B23" location="'услуги ДАИЧИ'!A1" display="УСЛУГИ"/>
    <hyperlink ref="B21" location="LCAC!A1" display="LCAC"/>
    <hyperlink ref="B19" location="Multi!A1" display="MULTI"/>
    <hyperlink ref="B17" location="RAC!A1" display="RAC"/>
    <hyperlink ref="B25" location="Контроллеры!A1" display="ОБЛАКО"/>
  </hyperlinks>
  <pageMargins left="0.7" right="0.7" top="0.75" bottom="0.75" header="0.3" footer="0.3"/>
  <pageSetup paperSize="9" scale="4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D5F7"/>
    <outlinePr summaryBelow="0" summaryRight="0"/>
    <pageSetUpPr fitToPage="1"/>
  </sheetPr>
  <dimension ref="A1:V95"/>
  <sheetViews>
    <sheetView showGridLines="0" zoomScale="80" zoomScaleNormal="80" workbookViewId="0">
      <pane ySplit="6" topLeftCell="A7" activePane="bottomLeft" state="frozen"/>
      <selection pane="bottomLeft" activeCell="H5" sqref="H5:I5"/>
    </sheetView>
  </sheetViews>
  <sheetFormatPr defaultColWidth="21.140625" defaultRowHeight="15" outlineLevelRow="1" outlineLevelCol="1"/>
  <cols>
    <col min="1" max="1" width="18.28515625" style="29" customWidth="1"/>
    <col min="2" max="2" width="21.140625" style="12" customWidth="1"/>
    <col min="3" max="3" width="14.85546875" style="12" bestFit="1" customWidth="1"/>
    <col min="4" max="4" width="8.7109375" style="13" customWidth="1"/>
    <col min="5" max="6" width="15.7109375" style="12" bestFit="1" customWidth="1"/>
    <col min="7" max="7" width="16.5703125" style="12" customWidth="1"/>
    <col min="8" max="8" width="14.28515625" style="23" customWidth="1"/>
    <col min="9" max="9" width="16.5703125" style="23" customWidth="1"/>
    <col min="10" max="10" width="25.28515625" style="24" customWidth="1"/>
    <col min="11" max="11" width="20.5703125" style="24" customWidth="1"/>
    <col min="12" max="12" width="31.5703125" style="12" bestFit="1" customWidth="1" collapsed="1"/>
    <col min="13" max="13" width="13.7109375" style="12" hidden="1" customWidth="1" outlineLevel="1"/>
    <col min="14" max="14" width="11.28515625" style="12" hidden="1" customWidth="1" outlineLevel="1"/>
    <col min="15" max="15" width="16.28515625" style="12" hidden="1" customWidth="1" outlineLevel="1"/>
    <col min="16" max="16" width="10.85546875" style="12" hidden="1" customWidth="1" outlineLevel="1"/>
    <col min="17" max="17" width="14.42578125" style="12" hidden="1" customWidth="1" outlineLevel="1"/>
    <col min="18" max="18" width="11.140625" style="12" hidden="1" customWidth="1" outlineLevel="1"/>
    <col min="19" max="19" width="12.42578125" style="12" hidden="1" customWidth="1" outlineLevel="1"/>
    <col min="20" max="20" width="11.28515625" style="12" hidden="1" customWidth="1" outlineLevel="1"/>
    <col min="21" max="21" width="16.28515625" style="12" hidden="1" customWidth="1" outlineLevel="1"/>
    <col min="22" max="22" width="16.140625" style="12" hidden="1" customWidth="1" outlineLevel="1"/>
    <col min="23" max="16384" width="21.140625" style="12"/>
  </cols>
  <sheetData>
    <row r="1" spans="1:22">
      <c r="I1" s="249"/>
    </row>
    <row r="2" spans="1:22" ht="90" customHeight="1">
      <c r="A2" s="342" t="s">
        <v>458</v>
      </c>
      <c r="B2" s="24"/>
      <c r="C2" s="24"/>
      <c r="D2" s="24"/>
      <c r="E2" s="24"/>
      <c r="F2" s="24"/>
      <c r="G2" s="24"/>
      <c r="H2" s="24"/>
    </row>
    <row r="3" spans="1:22" ht="22.5" customHeight="1">
      <c r="A3" s="22"/>
      <c r="B3" s="22"/>
      <c r="C3" s="22"/>
      <c r="D3" s="22"/>
      <c r="E3" s="22"/>
      <c r="F3" s="22"/>
      <c r="G3" s="22"/>
      <c r="H3" s="22"/>
      <c r="K3" s="21"/>
    </row>
    <row r="4" spans="1:22" ht="15" customHeight="1">
      <c r="A4" s="343" t="s">
        <v>101</v>
      </c>
      <c r="B4" s="53"/>
      <c r="C4" s="53"/>
      <c r="D4" s="250"/>
      <c r="E4" s="57"/>
      <c r="F4" s="57"/>
      <c r="G4" s="57"/>
      <c r="H4" s="251"/>
      <c r="I4" s="179" t="s">
        <v>83</v>
      </c>
      <c r="J4" s="180"/>
    </row>
    <row r="5" spans="1:22" ht="34.5" customHeight="1">
      <c r="A5" s="409" t="s">
        <v>0</v>
      </c>
      <c r="B5" s="411" t="s">
        <v>1</v>
      </c>
      <c r="C5" s="413" t="s">
        <v>90</v>
      </c>
      <c r="D5" s="413" t="s">
        <v>88</v>
      </c>
      <c r="E5" s="417" t="s">
        <v>96</v>
      </c>
      <c r="F5" s="417"/>
      <c r="G5" s="415"/>
      <c r="H5" s="405"/>
      <c r="I5" s="405"/>
      <c r="J5" s="407"/>
      <c r="K5" s="403" t="s">
        <v>402</v>
      </c>
      <c r="L5" s="398" t="s">
        <v>372</v>
      </c>
      <c r="M5" s="400" t="s">
        <v>374</v>
      </c>
      <c r="N5" s="401"/>
      <c r="O5" s="402" t="s">
        <v>375</v>
      </c>
      <c r="P5" s="401"/>
      <c r="Q5" s="402" t="s">
        <v>376</v>
      </c>
      <c r="R5" s="401"/>
      <c r="S5" s="402" t="s">
        <v>377</v>
      </c>
      <c r="T5" s="401"/>
      <c r="U5" s="196" t="s">
        <v>378</v>
      </c>
      <c r="V5" s="197" t="s">
        <v>379</v>
      </c>
    </row>
    <row r="6" spans="1:22" ht="42.75" customHeight="1">
      <c r="A6" s="410"/>
      <c r="B6" s="412"/>
      <c r="C6" s="414"/>
      <c r="D6" s="414"/>
      <c r="E6" s="246" t="s">
        <v>94</v>
      </c>
      <c r="F6" s="247" t="s">
        <v>95</v>
      </c>
      <c r="G6" s="416"/>
      <c r="H6" s="248"/>
      <c r="I6" s="248"/>
      <c r="J6" s="408"/>
      <c r="K6" s="404"/>
      <c r="L6" s="399"/>
      <c r="M6" s="198" t="s">
        <v>398</v>
      </c>
      <c r="N6" s="199" t="s">
        <v>399</v>
      </c>
      <c r="O6" s="199" t="s">
        <v>398</v>
      </c>
      <c r="P6" s="199" t="s">
        <v>399</v>
      </c>
      <c r="Q6" s="199" t="s">
        <v>398</v>
      </c>
      <c r="R6" s="199" t="s">
        <v>399</v>
      </c>
      <c r="S6" s="199" t="s">
        <v>398</v>
      </c>
      <c r="T6" s="221" t="s">
        <v>399</v>
      </c>
      <c r="U6" s="396" t="s">
        <v>380</v>
      </c>
      <c r="V6" s="397"/>
    </row>
    <row r="7" spans="1:22" ht="27.75" customHeight="1">
      <c r="A7" s="406" t="s">
        <v>439</v>
      </c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252"/>
    </row>
    <row r="8" spans="1:22" ht="72" customHeight="1" collapsed="1">
      <c r="A8" s="226" t="s">
        <v>312</v>
      </c>
      <c r="B8" s="228"/>
      <c r="C8" s="228"/>
      <c r="D8" s="228"/>
      <c r="E8" s="228"/>
      <c r="F8" s="228"/>
      <c r="G8" s="375" t="s">
        <v>384</v>
      </c>
      <c r="H8" s="376"/>
      <c r="I8" s="376"/>
      <c r="J8" s="375" t="s">
        <v>383</v>
      </c>
      <c r="K8" s="376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5"/>
    </row>
    <row r="9" spans="1:22" ht="20.100000000000001" hidden="1" customHeight="1" outlineLevel="1">
      <c r="A9" s="377"/>
      <c r="B9" s="377"/>
      <c r="C9" s="377"/>
      <c r="D9" s="377"/>
      <c r="E9" s="377"/>
      <c r="F9" s="377"/>
      <c r="G9" s="377"/>
      <c r="H9" s="377"/>
      <c r="I9" s="377"/>
      <c r="J9" s="377"/>
      <c r="K9" s="377"/>
      <c r="M9" s="203"/>
      <c r="N9" s="203"/>
      <c r="O9" s="203"/>
      <c r="P9" s="203"/>
      <c r="Q9" s="203"/>
      <c r="R9" s="203"/>
      <c r="S9" s="203"/>
      <c r="T9" s="203"/>
      <c r="U9" s="203"/>
      <c r="V9" s="204"/>
    </row>
    <row r="10" spans="1:22" ht="18" hidden="1" customHeight="1" outlineLevel="1">
      <c r="A10" s="40" t="s">
        <v>313</v>
      </c>
      <c r="B10" s="40" t="s">
        <v>314</v>
      </c>
      <c r="C10" s="41" t="s">
        <v>91</v>
      </c>
      <c r="D10" s="41" t="s">
        <v>107</v>
      </c>
      <c r="E10" s="42" t="s">
        <v>349</v>
      </c>
      <c r="F10" s="42" t="s">
        <v>350</v>
      </c>
      <c r="G10" s="43" t="e">
        <f>VLOOKUP(A10,#REF!,4,0)</f>
        <v>#REF!</v>
      </c>
      <c r="H10" s="43" t="e">
        <f>VLOOKUP(A10,#REF!,3,0)</f>
        <v>#REF!</v>
      </c>
      <c r="I10" s="43" t="e">
        <f>VLOOKUP(B10,#REF!,3,0)</f>
        <v>#REF!</v>
      </c>
      <c r="J10" s="253" t="e">
        <f>ROUND((H10+I10)*(1-$J$4),0)</f>
        <v>#REF!</v>
      </c>
      <c r="K10" s="332"/>
      <c r="L10" s="185" t="s">
        <v>373</v>
      </c>
      <c r="M10" s="220">
        <v>3900</v>
      </c>
      <c r="N10" s="200">
        <v>0</v>
      </c>
      <c r="O10" s="200">
        <v>4200</v>
      </c>
      <c r="P10" s="200">
        <v>4500</v>
      </c>
      <c r="Q10" s="200">
        <v>5100</v>
      </c>
      <c r="R10" s="200">
        <v>5000</v>
      </c>
      <c r="S10" s="200">
        <v>6700</v>
      </c>
      <c r="T10" s="200">
        <v>6000</v>
      </c>
      <c r="U10" s="201" t="s">
        <v>381</v>
      </c>
      <c r="V10" s="202" t="s">
        <v>382</v>
      </c>
    </row>
    <row r="11" spans="1:22" ht="18" hidden="1" customHeight="1" outlineLevel="1">
      <c r="A11" s="40" t="s">
        <v>315</v>
      </c>
      <c r="B11" s="40" t="s">
        <v>316</v>
      </c>
      <c r="C11" s="41" t="s">
        <v>91</v>
      </c>
      <c r="D11" s="41" t="s">
        <v>107</v>
      </c>
      <c r="E11" s="42" t="s">
        <v>348</v>
      </c>
      <c r="F11" s="42" t="s">
        <v>351</v>
      </c>
      <c r="G11" s="43" t="e">
        <f>VLOOKUP(A11,#REF!,4,0)</f>
        <v>#REF!</v>
      </c>
      <c r="H11" s="43" t="e">
        <f>VLOOKUP(A11,#REF!,3,0)</f>
        <v>#REF!</v>
      </c>
      <c r="I11" s="43" t="e">
        <f>VLOOKUP(B11,#REF!,3,0)</f>
        <v>#REF!</v>
      </c>
      <c r="J11" s="253" t="e">
        <f>ROUND((H11+I11)*(1-$J$4),0)</f>
        <v>#REF!</v>
      </c>
      <c r="K11" s="334"/>
      <c r="L11" s="186" t="s">
        <v>373</v>
      </c>
      <c r="M11" s="220">
        <v>4300</v>
      </c>
      <c r="N11" s="200">
        <v>0</v>
      </c>
      <c r="O11" s="200">
        <v>4700</v>
      </c>
      <c r="P11" s="200">
        <v>4500</v>
      </c>
      <c r="Q11" s="200">
        <v>5600</v>
      </c>
      <c r="R11" s="200">
        <v>5000</v>
      </c>
      <c r="S11" s="200">
        <v>7500</v>
      </c>
      <c r="T11" s="200">
        <v>6000</v>
      </c>
      <c r="U11" s="201" t="s">
        <v>381</v>
      </c>
      <c r="V11" s="202" t="s">
        <v>382</v>
      </c>
    </row>
    <row r="12" spans="1:22" ht="18" hidden="1" customHeight="1" outlineLevel="1">
      <c r="A12" s="40" t="s">
        <v>317</v>
      </c>
      <c r="B12" s="40" t="s">
        <v>318</v>
      </c>
      <c r="C12" s="41" t="s">
        <v>91</v>
      </c>
      <c r="D12" s="41" t="s">
        <v>107</v>
      </c>
      <c r="E12" s="42" t="s">
        <v>347</v>
      </c>
      <c r="F12" s="42" t="s">
        <v>352</v>
      </c>
      <c r="G12" s="43" t="e">
        <f>VLOOKUP(A12,#REF!,4,0)</f>
        <v>#REF!</v>
      </c>
      <c r="H12" s="43" t="e">
        <f>VLOOKUP(A12,#REF!,3,0)</f>
        <v>#REF!</v>
      </c>
      <c r="I12" s="43" t="e">
        <f>VLOOKUP(B12,#REF!,3,0)</f>
        <v>#REF!</v>
      </c>
      <c r="J12" s="253" t="e">
        <f>ROUND((H12+I12)*(1-$J$4),0)</f>
        <v>#REF!</v>
      </c>
      <c r="K12" s="334"/>
      <c r="L12" s="186" t="s">
        <v>373</v>
      </c>
      <c r="M12" s="220">
        <v>6600</v>
      </c>
      <c r="N12" s="200">
        <v>0</v>
      </c>
      <c r="O12" s="200">
        <v>7300</v>
      </c>
      <c r="P12" s="200">
        <v>4500</v>
      </c>
      <c r="Q12" s="200">
        <v>8900</v>
      </c>
      <c r="R12" s="200">
        <v>5000</v>
      </c>
      <c r="S12" s="200">
        <v>12000</v>
      </c>
      <c r="T12" s="200">
        <v>6000</v>
      </c>
      <c r="U12" s="201" t="s">
        <v>381</v>
      </c>
      <c r="V12" s="202" t="s">
        <v>382</v>
      </c>
    </row>
    <row r="13" spans="1:22" ht="18" hidden="1" customHeight="1" outlineLevel="1">
      <c r="A13" s="40" t="s">
        <v>319</v>
      </c>
      <c r="B13" s="40" t="s">
        <v>320</v>
      </c>
      <c r="C13" s="41" t="s">
        <v>91</v>
      </c>
      <c r="D13" s="41" t="s">
        <v>107</v>
      </c>
      <c r="E13" s="42" t="s">
        <v>346</v>
      </c>
      <c r="F13" s="42" t="s">
        <v>353</v>
      </c>
      <c r="G13" s="43" t="e">
        <f>VLOOKUP(A13,#REF!,4,0)</f>
        <v>#REF!</v>
      </c>
      <c r="H13" s="43" t="e">
        <f>VLOOKUP(A13,#REF!,3,0)</f>
        <v>#REF!</v>
      </c>
      <c r="I13" s="43" t="e">
        <f>VLOOKUP(B13,#REF!,3,0)</f>
        <v>#REF!</v>
      </c>
      <c r="J13" s="253" t="e">
        <f>ROUND((H13+I13)*(1-$J$4),0)</f>
        <v>#REF!</v>
      </c>
      <c r="K13" s="333"/>
      <c r="L13" s="187" t="s">
        <v>373</v>
      </c>
      <c r="M13" s="220">
        <v>9000</v>
      </c>
      <c r="N13" s="200">
        <v>0</v>
      </c>
      <c r="O13" s="200">
        <v>10000</v>
      </c>
      <c r="P13" s="200">
        <v>4500</v>
      </c>
      <c r="Q13" s="200">
        <v>12200</v>
      </c>
      <c r="R13" s="200">
        <v>5000</v>
      </c>
      <c r="S13" s="200">
        <v>16600</v>
      </c>
      <c r="T13" s="200">
        <v>6000</v>
      </c>
      <c r="U13" s="201" t="s">
        <v>381</v>
      </c>
      <c r="V13" s="202" t="s">
        <v>382</v>
      </c>
    </row>
    <row r="14" spans="1:22" ht="18" hidden="1" customHeight="1" outlineLevel="1">
      <c r="A14" s="39"/>
      <c r="B14" s="39"/>
      <c r="C14" s="39"/>
      <c r="D14" s="39"/>
      <c r="E14" s="39"/>
      <c r="F14" s="39"/>
      <c r="G14" s="39"/>
      <c r="H14" s="254"/>
      <c r="I14" s="254"/>
      <c r="J14" s="255"/>
      <c r="K14" s="255"/>
      <c r="M14" s="35"/>
      <c r="N14" s="205"/>
      <c r="O14" s="205"/>
      <c r="P14" s="205"/>
      <c r="Q14" s="205"/>
      <c r="R14" s="205"/>
      <c r="S14" s="205"/>
      <c r="T14" s="205"/>
      <c r="U14" s="21"/>
      <c r="V14" s="127"/>
    </row>
    <row r="15" spans="1:22" ht="72" customHeight="1" collapsed="1">
      <c r="A15" s="226" t="s">
        <v>408</v>
      </c>
      <c r="B15" s="228"/>
      <c r="C15" s="228"/>
      <c r="D15" s="228"/>
      <c r="E15" s="228"/>
      <c r="F15" s="228"/>
      <c r="G15" s="375" t="s">
        <v>385</v>
      </c>
      <c r="H15" s="376"/>
      <c r="I15" s="376"/>
      <c r="J15" s="375" t="s">
        <v>409</v>
      </c>
      <c r="K15" s="376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5"/>
    </row>
    <row r="16" spans="1:22" ht="20.100000000000001" hidden="1" customHeight="1" outlineLevel="1">
      <c r="A16" s="377"/>
      <c r="B16" s="377"/>
      <c r="C16" s="377"/>
      <c r="D16" s="377"/>
      <c r="E16" s="377"/>
      <c r="F16" s="377"/>
      <c r="G16" s="377"/>
      <c r="H16" s="377"/>
      <c r="I16" s="377"/>
      <c r="J16" s="377"/>
      <c r="K16" s="377"/>
      <c r="M16" s="203"/>
      <c r="N16" s="203"/>
      <c r="O16" s="203"/>
      <c r="P16" s="203"/>
      <c r="Q16" s="203"/>
      <c r="R16" s="203"/>
      <c r="S16" s="203"/>
      <c r="T16" s="203"/>
      <c r="U16" s="203"/>
      <c r="V16" s="204"/>
    </row>
    <row r="17" spans="1:22" ht="18" hidden="1" customHeight="1" outlineLevel="1">
      <c r="A17" s="40" t="s">
        <v>66</v>
      </c>
      <c r="B17" s="40" t="s">
        <v>62</v>
      </c>
      <c r="C17" s="41" t="s">
        <v>91</v>
      </c>
      <c r="D17" s="41" t="s">
        <v>92</v>
      </c>
      <c r="E17" s="42" t="s">
        <v>216</v>
      </c>
      <c r="F17" s="42" t="s">
        <v>217</v>
      </c>
      <c r="G17" s="43" t="e">
        <f>VLOOKUP(A17,#REF!,4,0)</f>
        <v>#REF!</v>
      </c>
      <c r="H17" s="43" t="e">
        <f>VLOOKUP(A17,#REF!,3,0)</f>
        <v>#REF!</v>
      </c>
      <c r="I17" s="43" t="e">
        <f>VLOOKUP(B17,#REF!,3,0)</f>
        <v>#REF!</v>
      </c>
      <c r="J17" s="253" t="e">
        <f>ROUND((H17+I17)*(1-$J$4),0)</f>
        <v>#REF!</v>
      </c>
      <c r="K17" s="332"/>
      <c r="L17" s="185" t="s">
        <v>373</v>
      </c>
      <c r="M17" s="220">
        <v>4200</v>
      </c>
      <c r="N17" s="200">
        <v>0</v>
      </c>
      <c r="O17" s="200">
        <v>4600</v>
      </c>
      <c r="P17" s="200">
        <v>4500</v>
      </c>
      <c r="Q17" s="200">
        <v>5500</v>
      </c>
      <c r="R17" s="200">
        <v>5000</v>
      </c>
      <c r="S17" s="200">
        <v>7300</v>
      </c>
      <c r="T17" s="200">
        <v>6000</v>
      </c>
      <c r="U17" s="201" t="s">
        <v>381</v>
      </c>
      <c r="V17" s="202" t="s">
        <v>382</v>
      </c>
    </row>
    <row r="18" spans="1:22" ht="18" hidden="1" customHeight="1" outlineLevel="1">
      <c r="A18" s="40" t="s">
        <v>67</v>
      </c>
      <c r="B18" s="40" t="s">
        <v>63</v>
      </c>
      <c r="C18" s="41" t="s">
        <v>91</v>
      </c>
      <c r="D18" s="41" t="s">
        <v>92</v>
      </c>
      <c r="E18" s="42" t="s">
        <v>218</v>
      </c>
      <c r="F18" s="42" t="s">
        <v>219</v>
      </c>
      <c r="G18" s="43" t="e">
        <f>VLOOKUP(A18,#REF!,4,0)</f>
        <v>#REF!</v>
      </c>
      <c r="H18" s="43" t="e">
        <f>VLOOKUP(A18,#REF!,3,0)</f>
        <v>#REF!</v>
      </c>
      <c r="I18" s="43" t="e">
        <f>VLOOKUP(B18,#REF!,3,0)</f>
        <v>#REF!</v>
      </c>
      <c r="J18" s="253" t="e">
        <f>ROUND((H18+I18)*(1-$J$4),0)</f>
        <v>#REF!</v>
      </c>
      <c r="K18" s="334"/>
      <c r="L18" s="186" t="s">
        <v>373</v>
      </c>
      <c r="M18" s="220">
        <v>4700</v>
      </c>
      <c r="N18" s="200">
        <v>0</v>
      </c>
      <c r="O18" s="200">
        <v>5100</v>
      </c>
      <c r="P18" s="200">
        <v>4500</v>
      </c>
      <c r="Q18" s="200">
        <v>6200</v>
      </c>
      <c r="R18" s="200">
        <v>5000</v>
      </c>
      <c r="S18" s="200">
        <v>8300</v>
      </c>
      <c r="T18" s="200">
        <v>6000</v>
      </c>
      <c r="U18" s="201" t="s">
        <v>381</v>
      </c>
      <c r="V18" s="202" t="s">
        <v>382</v>
      </c>
    </row>
    <row r="19" spans="1:22" ht="18" hidden="1" customHeight="1" outlineLevel="1">
      <c r="A19" s="40" t="s">
        <v>68</v>
      </c>
      <c r="B19" s="40" t="s">
        <v>64</v>
      </c>
      <c r="C19" s="41" t="s">
        <v>91</v>
      </c>
      <c r="D19" s="41" t="s">
        <v>92</v>
      </c>
      <c r="E19" s="42" t="s">
        <v>220</v>
      </c>
      <c r="F19" s="42" t="s">
        <v>221</v>
      </c>
      <c r="G19" s="43" t="e">
        <f>VLOOKUP(A19,#REF!,4,0)</f>
        <v>#REF!</v>
      </c>
      <c r="H19" s="43" t="e">
        <f>VLOOKUP(A19,#REF!,3,0)</f>
        <v>#REF!</v>
      </c>
      <c r="I19" s="43" t="e">
        <f>VLOOKUP(B19,#REF!,3,0)</f>
        <v>#REF!</v>
      </c>
      <c r="J19" s="253" t="e">
        <f>ROUND((H19+I19)*(1-$J$4),0)</f>
        <v>#REF!</v>
      </c>
      <c r="K19" s="334"/>
      <c r="L19" s="186" t="s">
        <v>373</v>
      </c>
      <c r="M19" s="220">
        <v>7300</v>
      </c>
      <c r="N19" s="200">
        <v>0</v>
      </c>
      <c r="O19" s="200">
        <v>8100</v>
      </c>
      <c r="P19" s="200">
        <v>4500</v>
      </c>
      <c r="Q19" s="200">
        <v>9800</v>
      </c>
      <c r="R19" s="200">
        <v>5000</v>
      </c>
      <c r="S19" s="200">
        <v>13300</v>
      </c>
      <c r="T19" s="200">
        <v>6000</v>
      </c>
      <c r="U19" s="201" t="s">
        <v>381</v>
      </c>
      <c r="V19" s="202" t="s">
        <v>382</v>
      </c>
    </row>
    <row r="20" spans="1:22" ht="18" hidden="1" customHeight="1" outlineLevel="1">
      <c r="A20" s="40" t="s">
        <v>69</v>
      </c>
      <c r="B20" s="40" t="s">
        <v>65</v>
      </c>
      <c r="C20" s="41" t="s">
        <v>91</v>
      </c>
      <c r="D20" s="41" t="s">
        <v>92</v>
      </c>
      <c r="E20" s="42" t="s">
        <v>222</v>
      </c>
      <c r="F20" s="42" t="s">
        <v>223</v>
      </c>
      <c r="G20" s="43" t="e">
        <f>VLOOKUP(A20,#REF!,4,0)</f>
        <v>#REF!</v>
      </c>
      <c r="H20" s="43" t="e">
        <f>VLOOKUP(A20,#REF!,3,0)</f>
        <v>#REF!</v>
      </c>
      <c r="I20" s="43" t="e">
        <f>VLOOKUP(B20,#REF!,3,0)</f>
        <v>#REF!</v>
      </c>
      <c r="J20" s="253" t="e">
        <f>ROUND((H20+I20)*(1-$J$4),0)</f>
        <v>#REF!</v>
      </c>
      <c r="K20" s="333"/>
      <c r="L20" s="187" t="s">
        <v>373</v>
      </c>
      <c r="M20" s="220">
        <v>8900</v>
      </c>
      <c r="N20" s="200">
        <v>0</v>
      </c>
      <c r="O20" s="200">
        <v>9900</v>
      </c>
      <c r="P20" s="200">
        <v>4500</v>
      </c>
      <c r="Q20" s="200">
        <v>12100</v>
      </c>
      <c r="R20" s="200">
        <v>5000</v>
      </c>
      <c r="S20" s="200">
        <v>16500</v>
      </c>
      <c r="T20" s="200">
        <v>6000</v>
      </c>
      <c r="U20" s="201" t="s">
        <v>381</v>
      </c>
      <c r="V20" s="202" t="s">
        <v>382</v>
      </c>
    </row>
    <row r="21" spans="1:22" ht="18" hidden="1" customHeight="1" outlineLevel="1">
      <c r="A21" s="39"/>
      <c r="B21" s="39"/>
      <c r="C21" s="39"/>
      <c r="D21" s="39"/>
      <c r="E21" s="39"/>
      <c r="F21" s="39"/>
      <c r="G21" s="39"/>
      <c r="H21" s="254"/>
      <c r="I21" s="254"/>
      <c r="J21" s="255"/>
      <c r="K21" s="255"/>
      <c r="M21" s="35"/>
      <c r="N21" s="205"/>
      <c r="O21" s="205"/>
      <c r="P21" s="205"/>
      <c r="Q21" s="205"/>
      <c r="R21" s="205"/>
      <c r="S21" s="205"/>
      <c r="T21" s="205"/>
      <c r="U21" s="21"/>
      <c r="V21" s="127"/>
    </row>
    <row r="22" spans="1:22" ht="72" customHeight="1" collapsed="1">
      <c r="A22" s="226" t="s">
        <v>403</v>
      </c>
      <c r="B22" s="228"/>
      <c r="C22" s="228"/>
      <c r="D22" s="228"/>
      <c r="E22" s="228"/>
      <c r="F22" s="228"/>
      <c r="G22" s="375" t="s">
        <v>386</v>
      </c>
      <c r="H22" s="376"/>
      <c r="I22" s="376"/>
      <c r="J22" s="375" t="s">
        <v>371</v>
      </c>
      <c r="K22" s="376"/>
      <c r="L22" s="224"/>
      <c r="M22" s="234"/>
      <c r="N22" s="234"/>
      <c r="O22" s="234"/>
      <c r="P22" s="234"/>
      <c r="Q22" s="234"/>
      <c r="R22" s="234"/>
      <c r="S22" s="234"/>
      <c r="T22" s="234"/>
      <c r="U22" s="234"/>
      <c r="V22" s="235"/>
    </row>
    <row r="23" spans="1:22" ht="20.100000000000001" hidden="1" customHeight="1" outlineLevel="1">
      <c r="A23" s="223" t="s">
        <v>89</v>
      </c>
      <c r="B23" s="223"/>
      <c r="C23" s="223"/>
      <c r="D23" s="223"/>
      <c r="E23" s="223"/>
      <c r="F23" s="223"/>
      <c r="G23" s="223"/>
      <c r="H23" s="223"/>
      <c r="I23" s="223"/>
      <c r="J23" s="223"/>
      <c r="K23" s="223"/>
      <c r="M23" s="223"/>
      <c r="N23" s="223"/>
      <c r="O23" s="223"/>
      <c r="P23" s="223"/>
      <c r="Q23" s="223"/>
      <c r="R23" s="223"/>
      <c r="S23" s="223"/>
      <c r="T23" s="223"/>
      <c r="U23" s="223"/>
      <c r="V23" s="206"/>
    </row>
    <row r="24" spans="1:22" ht="18" hidden="1" customHeight="1" outlineLevel="1">
      <c r="A24" s="40" t="s">
        <v>2</v>
      </c>
      <c r="B24" s="40" t="s">
        <v>12</v>
      </c>
      <c r="C24" s="41" t="s">
        <v>91</v>
      </c>
      <c r="D24" s="41" t="s">
        <v>92</v>
      </c>
      <c r="E24" s="256" t="s">
        <v>206</v>
      </c>
      <c r="F24" s="256" t="s">
        <v>207</v>
      </c>
      <c r="G24" s="43" t="e">
        <f>VLOOKUP(A24,#REF!,4,0)</f>
        <v>#REF!</v>
      </c>
      <c r="H24" s="43" t="e">
        <f>VLOOKUP(A24,#REF!,3,0)</f>
        <v>#REF!</v>
      </c>
      <c r="I24" s="43" t="e">
        <f>VLOOKUP(B24,#REF!,3,0)</f>
        <v>#REF!</v>
      </c>
      <c r="J24" s="253" t="e">
        <f>ROUND((H24+I24)*(1-$J$4),0)</f>
        <v>#REF!</v>
      </c>
      <c r="K24" s="332"/>
      <c r="L24" s="185" t="s">
        <v>373</v>
      </c>
      <c r="M24" s="220">
        <v>3600</v>
      </c>
      <c r="N24" s="200">
        <v>0</v>
      </c>
      <c r="O24" s="200">
        <v>3900</v>
      </c>
      <c r="P24" s="200">
        <v>4500</v>
      </c>
      <c r="Q24" s="200">
        <v>4700</v>
      </c>
      <c r="R24" s="200">
        <v>5000</v>
      </c>
      <c r="S24" s="200">
        <v>6100</v>
      </c>
      <c r="T24" s="200">
        <v>6000</v>
      </c>
      <c r="U24" s="201" t="s">
        <v>381</v>
      </c>
      <c r="V24" s="202" t="s">
        <v>382</v>
      </c>
    </row>
    <row r="25" spans="1:22" ht="18" hidden="1" customHeight="1" outlineLevel="1">
      <c r="A25" s="40" t="s">
        <v>4</v>
      </c>
      <c r="B25" s="40" t="s">
        <v>13</v>
      </c>
      <c r="C25" s="41" t="s">
        <v>91</v>
      </c>
      <c r="D25" s="41" t="s">
        <v>92</v>
      </c>
      <c r="E25" s="256" t="s">
        <v>208</v>
      </c>
      <c r="F25" s="256" t="s">
        <v>209</v>
      </c>
      <c r="G25" s="43" t="e">
        <f>VLOOKUP(A25,#REF!,4,0)</f>
        <v>#REF!</v>
      </c>
      <c r="H25" s="43" t="e">
        <f>VLOOKUP(A25,#REF!,3,0)</f>
        <v>#REF!</v>
      </c>
      <c r="I25" s="43" t="e">
        <f>VLOOKUP(B25,#REF!,3,0)</f>
        <v>#REF!</v>
      </c>
      <c r="J25" s="253" t="e">
        <f>ROUND((H25+I25)*(1-$J$4),0)</f>
        <v>#REF!</v>
      </c>
      <c r="K25" s="334"/>
      <c r="L25" s="186" t="s">
        <v>373</v>
      </c>
      <c r="M25" s="220">
        <v>3900</v>
      </c>
      <c r="N25" s="200">
        <v>0</v>
      </c>
      <c r="O25" s="200">
        <v>4200</v>
      </c>
      <c r="P25" s="200">
        <v>4500</v>
      </c>
      <c r="Q25" s="200">
        <v>5100</v>
      </c>
      <c r="R25" s="200">
        <v>5000</v>
      </c>
      <c r="S25" s="200">
        <v>6700</v>
      </c>
      <c r="T25" s="200">
        <v>6000</v>
      </c>
      <c r="U25" s="201" t="s">
        <v>381</v>
      </c>
      <c r="V25" s="202" t="s">
        <v>382</v>
      </c>
    </row>
    <row r="26" spans="1:22" ht="18" hidden="1" customHeight="1" outlineLevel="1">
      <c r="A26" s="40" t="s">
        <v>6</v>
      </c>
      <c r="B26" s="40" t="s">
        <v>14</v>
      </c>
      <c r="C26" s="41" t="s">
        <v>91</v>
      </c>
      <c r="D26" s="41" t="s">
        <v>92</v>
      </c>
      <c r="E26" s="256" t="s">
        <v>210</v>
      </c>
      <c r="F26" s="256" t="s">
        <v>211</v>
      </c>
      <c r="G26" s="43" t="e">
        <f>VLOOKUP(A26,#REF!,4,0)</f>
        <v>#REF!</v>
      </c>
      <c r="H26" s="43" t="e">
        <f>VLOOKUP(A26,#REF!,3,0)</f>
        <v>#REF!</v>
      </c>
      <c r="I26" s="43" t="e">
        <f>VLOOKUP(B26,#REF!,3,0)</f>
        <v>#REF!</v>
      </c>
      <c r="J26" s="253" t="e">
        <f>ROUND((H26+I26)*(1-$J$4),0)</f>
        <v>#REF!</v>
      </c>
      <c r="K26" s="334"/>
      <c r="L26" s="186" t="s">
        <v>373</v>
      </c>
      <c r="M26" s="220">
        <v>4400</v>
      </c>
      <c r="N26" s="200">
        <v>0</v>
      </c>
      <c r="O26" s="200">
        <v>4800</v>
      </c>
      <c r="P26" s="200">
        <v>4500</v>
      </c>
      <c r="Q26" s="200">
        <v>5800</v>
      </c>
      <c r="R26" s="200">
        <v>5000</v>
      </c>
      <c r="S26" s="200">
        <v>7700</v>
      </c>
      <c r="T26" s="200">
        <v>6000</v>
      </c>
      <c r="U26" s="201" t="s">
        <v>381</v>
      </c>
      <c r="V26" s="202" t="s">
        <v>382</v>
      </c>
    </row>
    <row r="27" spans="1:22" ht="18" hidden="1" customHeight="1" outlineLevel="1">
      <c r="A27" s="40" t="s">
        <v>8</v>
      </c>
      <c r="B27" s="40" t="s">
        <v>15</v>
      </c>
      <c r="C27" s="41" t="s">
        <v>91</v>
      </c>
      <c r="D27" s="41" t="s">
        <v>92</v>
      </c>
      <c r="E27" s="256" t="s">
        <v>212</v>
      </c>
      <c r="F27" s="256" t="s">
        <v>213</v>
      </c>
      <c r="G27" s="43" t="e">
        <f>VLOOKUP(A27,#REF!,4,0)</f>
        <v>#REF!</v>
      </c>
      <c r="H27" s="43" t="e">
        <f>VLOOKUP(A27,#REF!,3,0)</f>
        <v>#REF!</v>
      </c>
      <c r="I27" s="43" t="e">
        <f>VLOOKUP(B27,#REF!,3,0)</f>
        <v>#REF!</v>
      </c>
      <c r="J27" s="253" t="e">
        <f>ROUND((H27+I27)*(1-$J$4),0)</f>
        <v>#REF!</v>
      </c>
      <c r="K27" s="334"/>
      <c r="L27" s="186" t="s">
        <v>373</v>
      </c>
      <c r="M27" s="220">
        <v>6500</v>
      </c>
      <c r="N27" s="200">
        <v>0</v>
      </c>
      <c r="O27" s="200">
        <v>7200</v>
      </c>
      <c r="P27" s="200">
        <v>4500</v>
      </c>
      <c r="Q27" s="200">
        <v>8700</v>
      </c>
      <c r="R27" s="200">
        <v>5000</v>
      </c>
      <c r="S27" s="200">
        <v>11800</v>
      </c>
      <c r="T27" s="200">
        <v>6000</v>
      </c>
      <c r="U27" s="201" t="s">
        <v>381</v>
      </c>
      <c r="V27" s="202" t="s">
        <v>382</v>
      </c>
    </row>
    <row r="28" spans="1:22" ht="18" hidden="1" customHeight="1" outlineLevel="1">
      <c r="A28" s="40" t="s">
        <v>10</v>
      </c>
      <c r="B28" s="40" t="s">
        <v>16</v>
      </c>
      <c r="C28" s="41" t="s">
        <v>91</v>
      </c>
      <c r="D28" s="41" t="s">
        <v>92</v>
      </c>
      <c r="E28" s="256" t="s">
        <v>214</v>
      </c>
      <c r="F28" s="256" t="s">
        <v>215</v>
      </c>
      <c r="G28" s="43" t="e">
        <f>VLOOKUP(A28,#REF!,4,0)</f>
        <v>#REF!</v>
      </c>
      <c r="H28" s="43" t="e">
        <f>VLOOKUP(A28,#REF!,3,0)</f>
        <v>#REF!</v>
      </c>
      <c r="I28" s="43" t="e">
        <f>VLOOKUP(B28,#REF!,3,0)</f>
        <v>#REF!</v>
      </c>
      <c r="J28" s="253" t="e">
        <f>ROUND((H28+I28)*(1-$J$4),0)</f>
        <v>#REF!</v>
      </c>
      <c r="K28" s="333"/>
      <c r="L28" s="187" t="s">
        <v>373</v>
      </c>
      <c r="M28" s="220">
        <v>8300</v>
      </c>
      <c r="N28" s="200">
        <v>0</v>
      </c>
      <c r="O28" s="200">
        <v>9200</v>
      </c>
      <c r="P28" s="200">
        <v>4500</v>
      </c>
      <c r="Q28" s="200">
        <v>11200</v>
      </c>
      <c r="R28" s="200">
        <v>5000</v>
      </c>
      <c r="S28" s="200">
        <v>15300</v>
      </c>
      <c r="T28" s="200">
        <v>6000</v>
      </c>
      <c r="U28" s="201" t="s">
        <v>381</v>
      </c>
      <c r="V28" s="202" t="s">
        <v>382</v>
      </c>
    </row>
    <row r="29" spans="1:22" ht="14.25" hidden="1" outlineLevel="1">
      <c r="A29" s="390" t="s">
        <v>93</v>
      </c>
      <c r="B29" s="390"/>
      <c r="C29" s="390"/>
      <c r="D29" s="390"/>
      <c r="E29" s="390"/>
      <c r="F29" s="390"/>
      <c r="G29" s="390"/>
      <c r="H29" s="390"/>
      <c r="I29" s="390"/>
      <c r="J29" s="390"/>
      <c r="K29" s="391"/>
      <c r="L29" s="13"/>
      <c r="M29" s="48"/>
      <c r="N29" s="48"/>
      <c r="O29" s="48"/>
      <c r="P29" s="48"/>
      <c r="Q29" s="48"/>
      <c r="R29" s="48"/>
      <c r="S29" s="48"/>
      <c r="T29" s="48"/>
      <c r="U29" s="48"/>
      <c r="V29" s="49"/>
    </row>
    <row r="30" spans="1:22" ht="18" hidden="1" customHeight="1" outlineLevel="1">
      <c r="A30" s="40" t="s">
        <v>3</v>
      </c>
      <c r="B30" s="40" t="s">
        <v>12</v>
      </c>
      <c r="C30" s="41" t="s">
        <v>91</v>
      </c>
      <c r="D30" s="41" t="s">
        <v>92</v>
      </c>
      <c r="E30" s="256" t="s">
        <v>206</v>
      </c>
      <c r="F30" s="256" t="s">
        <v>207</v>
      </c>
      <c r="G30" s="43" t="e">
        <f>VLOOKUP(A30,#REF!,4,0)</f>
        <v>#REF!</v>
      </c>
      <c r="H30" s="43" t="e">
        <f>VLOOKUP(A30,#REF!,3,0)</f>
        <v>#REF!</v>
      </c>
      <c r="I30" s="43" t="e">
        <f>VLOOKUP(B30,#REF!,3,0)</f>
        <v>#REF!</v>
      </c>
      <c r="J30" s="253" t="e">
        <f>ROUND((H30+I30)*(1-$J$4),0)</f>
        <v>#REF!</v>
      </c>
      <c r="K30" s="332"/>
      <c r="L30" s="185" t="s">
        <v>373</v>
      </c>
      <c r="M30" s="220">
        <v>3600</v>
      </c>
      <c r="N30" s="200">
        <v>0</v>
      </c>
      <c r="O30" s="200">
        <v>3900</v>
      </c>
      <c r="P30" s="200">
        <v>4500</v>
      </c>
      <c r="Q30" s="200">
        <v>4700</v>
      </c>
      <c r="R30" s="200">
        <v>5000</v>
      </c>
      <c r="S30" s="200">
        <v>6100</v>
      </c>
      <c r="T30" s="200">
        <v>6000</v>
      </c>
      <c r="U30" s="201" t="s">
        <v>381</v>
      </c>
      <c r="V30" s="202" t="s">
        <v>382</v>
      </c>
    </row>
    <row r="31" spans="1:22" ht="18" hidden="1" customHeight="1" outlineLevel="1">
      <c r="A31" s="40" t="s">
        <v>5</v>
      </c>
      <c r="B31" s="40" t="s">
        <v>13</v>
      </c>
      <c r="C31" s="41" t="s">
        <v>91</v>
      </c>
      <c r="D31" s="41" t="s">
        <v>92</v>
      </c>
      <c r="E31" s="256" t="s">
        <v>208</v>
      </c>
      <c r="F31" s="256" t="s">
        <v>209</v>
      </c>
      <c r="G31" s="43" t="e">
        <f>VLOOKUP(A31,#REF!,4,0)</f>
        <v>#REF!</v>
      </c>
      <c r="H31" s="43" t="e">
        <f>VLOOKUP(A31,#REF!,3,0)</f>
        <v>#REF!</v>
      </c>
      <c r="I31" s="43" t="e">
        <f>VLOOKUP(B31,#REF!,3,0)</f>
        <v>#REF!</v>
      </c>
      <c r="J31" s="253" t="e">
        <f>ROUND((H31+I31)*(1-$J$4),0)</f>
        <v>#REF!</v>
      </c>
      <c r="K31" s="334"/>
      <c r="L31" s="186" t="s">
        <v>373</v>
      </c>
      <c r="M31" s="220">
        <v>3900</v>
      </c>
      <c r="N31" s="200">
        <v>0</v>
      </c>
      <c r="O31" s="200">
        <v>4200</v>
      </c>
      <c r="P31" s="200">
        <v>4500</v>
      </c>
      <c r="Q31" s="200">
        <v>5100</v>
      </c>
      <c r="R31" s="200">
        <v>5000</v>
      </c>
      <c r="S31" s="200">
        <v>6700</v>
      </c>
      <c r="T31" s="200">
        <v>6000</v>
      </c>
      <c r="U31" s="201" t="s">
        <v>381</v>
      </c>
      <c r="V31" s="202" t="s">
        <v>382</v>
      </c>
    </row>
    <row r="32" spans="1:22" ht="18" hidden="1" customHeight="1" outlineLevel="1">
      <c r="A32" s="40" t="s">
        <v>7</v>
      </c>
      <c r="B32" s="40" t="s">
        <v>14</v>
      </c>
      <c r="C32" s="41" t="s">
        <v>91</v>
      </c>
      <c r="D32" s="41" t="s">
        <v>92</v>
      </c>
      <c r="E32" s="256" t="s">
        <v>210</v>
      </c>
      <c r="F32" s="256" t="s">
        <v>211</v>
      </c>
      <c r="G32" s="43" t="e">
        <f>VLOOKUP(A32,#REF!,4,0)</f>
        <v>#REF!</v>
      </c>
      <c r="H32" s="43" t="e">
        <f>VLOOKUP(A32,#REF!,3,0)</f>
        <v>#REF!</v>
      </c>
      <c r="I32" s="43" t="e">
        <f>VLOOKUP(B32,#REF!,3,0)</f>
        <v>#REF!</v>
      </c>
      <c r="J32" s="253" t="e">
        <f>ROUND((H32+I32)*(1-$J$4),0)</f>
        <v>#REF!</v>
      </c>
      <c r="K32" s="334"/>
      <c r="L32" s="186" t="s">
        <v>373</v>
      </c>
      <c r="M32" s="220">
        <v>4400</v>
      </c>
      <c r="N32" s="200">
        <v>0</v>
      </c>
      <c r="O32" s="200">
        <v>4800</v>
      </c>
      <c r="P32" s="200">
        <v>4500</v>
      </c>
      <c r="Q32" s="200">
        <v>5800</v>
      </c>
      <c r="R32" s="200">
        <v>5000</v>
      </c>
      <c r="S32" s="200">
        <v>7700</v>
      </c>
      <c r="T32" s="200">
        <v>6000</v>
      </c>
      <c r="U32" s="201" t="s">
        <v>381</v>
      </c>
      <c r="V32" s="202" t="s">
        <v>382</v>
      </c>
    </row>
    <row r="33" spans="1:22" ht="18" hidden="1" customHeight="1" outlineLevel="1">
      <c r="A33" s="40" t="s">
        <v>9</v>
      </c>
      <c r="B33" s="40" t="s">
        <v>15</v>
      </c>
      <c r="C33" s="41" t="s">
        <v>91</v>
      </c>
      <c r="D33" s="41" t="s">
        <v>92</v>
      </c>
      <c r="E33" s="256" t="s">
        <v>212</v>
      </c>
      <c r="F33" s="256" t="s">
        <v>213</v>
      </c>
      <c r="G33" s="43" t="e">
        <f>VLOOKUP(A33,#REF!,4,0)</f>
        <v>#REF!</v>
      </c>
      <c r="H33" s="43" t="e">
        <f>VLOOKUP(A33,#REF!,3,0)</f>
        <v>#REF!</v>
      </c>
      <c r="I33" s="43" t="e">
        <f>VLOOKUP(B33,#REF!,3,0)</f>
        <v>#REF!</v>
      </c>
      <c r="J33" s="253" t="e">
        <f>ROUND((H33+I33)*(1-$J$4),0)</f>
        <v>#REF!</v>
      </c>
      <c r="K33" s="334"/>
      <c r="L33" s="186" t="s">
        <v>373</v>
      </c>
      <c r="M33" s="220">
        <v>6500</v>
      </c>
      <c r="N33" s="200">
        <v>0</v>
      </c>
      <c r="O33" s="200">
        <v>7200</v>
      </c>
      <c r="P33" s="200">
        <v>4500</v>
      </c>
      <c r="Q33" s="200">
        <v>8700</v>
      </c>
      <c r="R33" s="200">
        <v>5000</v>
      </c>
      <c r="S33" s="200">
        <v>11800</v>
      </c>
      <c r="T33" s="200">
        <v>6000</v>
      </c>
      <c r="U33" s="201" t="s">
        <v>381</v>
      </c>
      <c r="V33" s="202" t="s">
        <v>382</v>
      </c>
    </row>
    <row r="34" spans="1:22" ht="18" hidden="1" customHeight="1" outlineLevel="1">
      <c r="A34" s="40" t="s">
        <v>11</v>
      </c>
      <c r="B34" s="40" t="s">
        <v>16</v>
      </c>
      <c r="C34" s="41" t="s">
        <v>91</v>
      </c>
      <c r="D34" s="41" t="s">
        <v>92</v>
      </c>
      <c r="E34" s="256" t="s">
        <v>214</v>
      </c>
      <c r="F34" s="256" t="s">
        <v>215</v>
      </c>
      <c r="G34" s="43" t="e">
        <f>VLOOKUP(A34,#REF!,4,0)</f>
        <v>#REF!</v>
      </c>
      <c r="H34" s="43" t="e">
        <f>VLOOKUP(A34,#REF!,3,0)</f>
        <v>#REF!</v>
      </c>
      <c r="I34" s="43" t="e">
        <f>VLOOKUP(B34,#REF!,3,0)</f>
        <v>#REF!</v>
      </c>
      <c r="J34" s="253" t="e">
        <f>ROUND((H34+I34)*(1-$J$4),0)</f>
        <v>#REF!</v>
      </c>
      <c r="K34" s="333"/>
      <c r="L34" s="187" t="s">
        <v>373</v>
      </c>
      <c r="M34" s="220">
        <v>8300</v>
      </c>
      <c r="N34" s="200">
        <v>0</v>
      </c>
      <c r="O34" s="200">
        <v>9200</v>
      </c>
      <c r="P34" s="200">
        <v>4500</v>
      </c>
      <c r="Q34" s="200">
        <v>11200</v>
      </c>
      <c r="R34" s="200">
        <v>5000</v>
      </c>
      <c r="S34" s="200">
        <v>15300</v>
      </c>
      <c r="T34" s="200">
        <v>6000</v>
      </c>
      <c r="U34" s="201" t="s">
        <v>381</v>
      </c>
      <c r="V34" s="202" t="s">
        <v>382</v>
      </c>
    </row>
    <row r="35" spans="1:22" ht="14.25" hidden="1" outlineLevel="1">
      <c r="A35" s="392"/>
      <c r="B35" s="392"/>
      <c r="C35" s="392"/>
      <c r="D35" s="392"/>
      <c r="E35" s="392"/>
      <c r="F35" s="392"/>
      <c r="G35" s="392"/>
      <c r="H35" s="392"/>
      <c r="I35" s="392"/>
      <c r="J35" s="392"/>
      <c r="K35" s="392"/>
      <c r="M35" s="207"/>
      <c r="N35" s="207"/>
      <c r="O35" s="207"/>
      <c r="P35" s="207"/>
      <c r="Q35" s="207"/>
      <c r="R35" s="207"/>
      <c r="S35" s="207"/>
      <c r="T35" s="207"/>
      <c r="U35" s="207"/>
      <c r="V35" s="208"/>
    </row>
    <row r="36" spans="1:22" ht="63.75" customHeight="1" collapsed="1">
      <c r="A36" s="257" t="s">
        <v>410</v>
      </c>
      <c r="B36" s="258"/>
      <c r="C36" s="258"/>
      <c r="D36" s="258"/>
      <c r="E36" s="258"/>
      <c r="F36" s="258"/>
      <c r="G36" s="375" t="s">
        <v>366</v>
      </c>
      <c r="H36" s="376"/>
      <c r="I36" s="376"/>
      <c r="J36" s="375" t="s">
        <v>367</v>
      </c>
      <c r="K36" s="376"/>
      <c r="L36" s="224"/>
      <c r="M36" s="224"/>
      <c r="N36" s="224"/>
      <c r="O36" s="224"/>
      <c r="P36" s="224"/>
      <c r="Q36" s="224"/>
      <c r="R36" s="224"/>
      <c r="S36" s="224"/>
      <c r="T36" s="224"/>
      <c r="U36" s="224"/>
      <c r="V36" s="225"/>
    </row>
    <row r="37" spans="1:22" ht="20.100000000000001" hidden="1" customHeight="1" outlineLevel="1">
      <c r="A37" s="377"/>
      <c r="B37" s="377"/>
      <c r="C37" s="377"/>
      <c r="D37" s="377"/>
      <c r="E37" s="377"/>
      <c r="F37" s="377"/>
      <c r="G37" s="377"/>
      <c r="H37" s="377"/>
      <c r="I37" s="377"/>
      <c r="J37" s="377"/>
      <c r="K37" s="377"/>
      <c r="M37" s="203"/>
      <c r="N37" s="203"/>
      <c r="O37" s="203"/>
      <c r="P37" s="203"/>
      <c r="Q37" s="203"/>
      <c r="R37" s="203"/>
      <c r="S37" s="203"/>
      <c r="T37" s="203"/>
      <c r="U37" s="203"/>
      <c r="V37" s="204"/>
    </row>
    <row r="38" spans="1:22" ht="18" hidden="1" customHeight="1" outlineLevel="1">
      <c r="A38" s="40" t="s">
        <v>261</v>
      </c>
      <c r="B38" s="40" t="s">
        <v>266</v>
      </c>
      <c r="C38" s="41" t="s">
        <v>321</v>
      </c>
      <c r="D38" s="41" t="s">
        <v>107</v>
      </c>
      <c r="E38" s="256" t="s">
        <v>356</v>
      </c>
      <c r="F38" s="256" t="s">
        <v>358</v>
      </c>
      <c r="G38" s="43" t="e">
        <f>VLOOKUP(A38,#REF!,4,0)</f>
        <v>#REF!</v>
      </c>
      <c r="H38" s="43" t="e">
        <f>VLOOKUP(A38,#REF!,3,0)</f>
        <v>#REF!</v>
      </c>
      <c r="I38" s="43" t="e">
        <f>VLOOKUP(B38,#REF!,3,0)</f>
        <v>#REF!</v>
      </c>
      <c r="J38" s="253" t="e">
        <f>ROUND((H38+I38)*(1-$J$4),0)</f>
        <v>#REF!</v>
      </c>
      <c r="K38" s="332"/>
      <c r="L38" s="185" t="s">
        <v>373</v>
      </c>
      <c r="M38" s="220">
        <v>3800</v>
      </c>
      <c r="N38" s="200">
        <v>0</v>
      </c>
      <c r="O38" s="200">
        <v>4100</v>
      </c>
      <c r="P38" s="200">
        <v>4500</v>
      </c>
      <c r="Q38" s="200">
        <v>4900</v>
      </c>
      <c r="R38" s="200">
        <v>5000</v>
      </c>
      <c r="S38" s="200">
        <v>6500</v>
      </c>
      <c r="T38" s="200">
        <v>6000</v>
      </c>
      <c r="U38" s="201" t="s">
        <v>381</v>
      </c>
      <c r="V38" s="202" t="s">
        <v>382</v>
      </c>
    </row>
    <row r="39" spans="1:22" ht="18" hidden="1" customHeight="1" outlineLevel="1">
      <c r="A39" s="40" t="s">
        <v>262</v>
      </c>
      <c r="B39" s="40" t="s">
        <v>267</v>
      </c>
      <c r="C39" s="41" t="s">
        <v>321</v>
      </c>
      <c r="D39" s="41" t="s">
        <v>107</v>
      </c>
      <c r="E39" s="256" t="s">
        <v>354</v>
      </c>
      <c r="F39" s="256" t="s">
        <v>359</v>
      </c>
      <c r="G39" s="43" t="e">
        <f>VLOOKUP(A39,#REF!,4,0)</f>
        <v>#REF!</v>
      </c>
      <c r="H39" s="43" t="e">
        <f>VLOOKUP(A39,#REF!,3,0)</f>
        <v>#REF!</v>
      </c>
      <c r="I39" s="43" t="e">
        <f>VLOOKUP(B39,#REF!,3,0)</f>
        <v>#REF!</v>
      </c>
      <c r="J39" s="253" t="e">
        <f>ROUND((H39+I39)*(1-$J$4),0)</f>
        <v>#REF!</v>
      </c>
      <c r="K39" s="334"/>
      <c r="L39" s="186" t="s">
        <v>373</v>
      </c>
      <c r="M39" s="220">
        <v>3900</v>
      </c>
      <c r="N39" s="200">
        <v>0</v>
      </c>
      <c r="O39" s="200">
        <v>4200</v>
      </c>
      <c r="P39" s="200">
        <v>4500</v>
      </c>
      <c r="Q39" s="200">
        <v>5100</v>
      </c>
      <c r="R39" s="200">
        <v>5000</v>
      </c>
      <c r="S39" s="200">
        <v>6700</v>
      </c>
      <c r="T39" s="200">
        <v>6000</v>
      </c>
      <c r="U39" s="201" t="s">
        <v>381</v>
      </c>
      <c r="V39" s="202" t="s">
        <v>382</v>
      </c>
    </row>
    <row r="40" spans="1:22" ht="18" hidden="1" customHeight="1" outlineLevel="1">
      <c r="A40" s="40" t="s">
        <v>263</v>
      </c>
      <c r="B40" s="40" t="s">
        <v>268</v>
      </c>
      <c r="C40" s="41" t="s">
        <v>321</v>
      </c>
      <c r="D40" s="41" t="s">
        <v>107</v>
      </c>
      <c r="E40" s="256" t="s">
        <v>357</v>
      </c>
      <c r="F40" s="256" t="s">
        <v>360</v>
      </c>
      <c r="G40" s="43" t="e">
        <f>VLOOKUP(A40,#REF!,4,0)</f>
        <v>#REF!</v>
      </c>
      <c r="H40" s="43" t="e">
        <f>VLOOKUP(A40,#REF!,3,0)</f>
        <v>#REF!</v>
      </c>
      <c r="I40" s="43" t="e">
        <f>VLOOKUP(B40,#REF!,3,0)</f>
        <v>#REF!</v>
      </c>
      <c r="J40" s="253" t="e">
        <f>ROUND((H40+I40)*(1-$J$4),0)</f>
        <v>#REF!</v>
      </c>
      <c r="K40" s="334"/>
      <c r="L40" s="186" t="s">
        <v>373</v>
      </c>
      <c r="M40" s="220">
        <v>4200</v>
      </c>
      <c r="N40" s="200">
        <v>0</v>
      </c>
      <c r="O40" s="200">
        <v>4600</v>
      </c>
      <c r="P40" s="200">
        <v>4500</v>
      </c>
      <c r="Q40" s="200">
        <v>5500</v>
      </c>
      <c r="R40" s="200">
        <v>5000</v>
      </c>
      <c r="S40" s="200">
        <v>7300</v>
      </c>
      <c r="T40" s="200">
        <v>6000</v>
      </c>
      <c r="U40" s="201" t="s">
        <v>381</v>
      </c>
      <c r="V40" s="202" t="s">
        <v>382</v>
      </c>
    </row>
    <row r="41" spans="1:22" ht="18" hidden="1" customHeight="1" outlineLevel="1">
      <c r="A41" s="40" t="s">
        <v>264</v>
      </c>
      <c r="B41" s="40" t="s">
        <v>269</v>
      </c>
      <c r="C41" s="41" t="s">
        <v>321</v>
      </c>
      <c r="D41" s="41" t="s">
        <v>107</v>
      </c>
      <c r="E41" s="256" t="s">
        <v>212</v>
      </c>
      <c r="F41" s="256" t="s">
        <v>361</v>
      </c>
      <c r="G41" s="43" t="e">
        <f>VLOOKUP(A41,#REF!,4,0)</f>
        <v>#REF!</v>
      </c>
      <c r="H41" s="43" t="e">
        <f>VLOOKUP(A41,#REF!,3,0)</f>
        <v>#REF!</v>
      </c>
      <c r="I41" s="43" t="e">
        <f>VLOOKUP(B41,#REF!,3,0)</f>
        <v>#REF!</v>
      </c>
      <c r="J41" s="253" t="e">
        <f>ROUND((H41+I41)*(1-$J$4),0)</f>
        <v>#REF!</v>
      </c>
      <c r="K41" s="334"/>
      <c r="L41" s="186" t="s">
        <v>373</v>
      </c>
      <c r="M41" s="220">
        <v>6500</v>
      </c>
      <c r="N41" s="200">
        <v>0</v>
      </c>
      <c r="O41" s="200">
        <v>7200</v>
      </c>
      <c r="P41" s="200">
        <v>4500</v>
      </c>
      <c r="Q41" s="200">
        <v>8700</v>
      </c>
      <c r="R41" s="200">
        <v>5000</v>
      </c>
      <c r="S41" s="200">
        <v>11800</v>
      </c>
      <c r="T41" s="200">
        <v>6000</v>
      </c>
      <c r="U41" s="201" t="s">
        <v>381</v>
      </c>
      <c r="V41" s="202" t="s">
        <v>382</v>
      </c>
    </row>
    <row r="42" spans="1:22" ht="18" hidden="1" customHeight="1" outlineLevel="1">
      <c r="A42" s="40" t="s">
        <v>265</v>
      </c>
      <c r="B42" s="40" t="s">
        <v>270</v>
      </c>
      <c r="C42" s="41" t="s">
        <v>321</v>
      </c>
      <c r="D42" s="41" t="s">
        <v>107</v>
      </c>
      <c r="E42" s="256" t="s">
        <v>355</v>
      </c>
      <c r="F42" s="256" t="s">
        <v>362</v>
      </c>
      <c r="G42" s="43" t="e">
        <f>VLOOKUP(A42,#REF!,4,0)</f>
        <v>#REF!</v>
      </c>
      <c r="H42" s="43" t="e">
        <f>VLOOKUP(A42,#REF!,3,0)</f>
        <v>#REF!</v>
      </c>
      <c r="I42" s="43" t="e">
        <f>VLOOKUP(B42,#REF!,3,0)</f>
        <v>#REF!</v>
      </c>
      <c r="J42" s="253" t="e">
        <f>ROUND((H42+I42)*(1-$J$4),0)</f>
        <v>#REF!</v>
      </c>
      <c r="K42" s="333"/>
      <c r="L42" s="187" t="s">
        <v>373</v>
      </c>
      <c r="M42" s="220">
        <v>8400</v>
      </c>
      <c r="N42" s="200">
        <v>0</v>
      </c>
      <c r="O42" s="200">
        <v>9300</v>
      </c>
      <c r="P42" s="200">
        <v>4500</v>
      </c>
      <c r="Q42" s="200">
        <v>11400</v>
      </c>
      <c r="R42" s="200">
        <v>5000</v>
      </c>
      <c r="S42" s="200">
        <v>15500</v>
      </c>
      <c r="T42" s="200">
        <v>6000</v>
      </c>
      <c r="U42" s="201" t="s">
        <v>381</v>
      </c>
      <c r="V42" s="202" t="s">
        <v>382</v>
      </c>
    </row>
    <row r="43" spans="1:22" ht="18" hidden="1" customHeight="1" outlineLevel="1">
      <c r="A43" s="259"/>
      <c r="B43" s="259"/>
      <c r="C43" s="260"/>
      <c r="D43" s="260"/>
      <c r="E43" s="261"/>
      <c r="F43" s="261"/>
      <c r="G43" s="39"/>
      <c r="H43" s="262"/>
      <c r="I43" s="262"/>
      <c r="J43" s="263"/>
      <c r="K43" s="263"/>
      <c r="M43" s="209"/>
      <c r="N43" s="210"/>
      <c r="O43" s="210"/>
      <c r="P43" s="210"/>
      <c r="Q43" s="210"/>
      <c r="R43" s="210"/>
      <c r="S43" s="210"/>
      <c r="T43" s="210"/>
      <c r="U43" s="209"/>
      <c r="V43" s="211"/>
    </row>
    <row r="44" spans="1:22" ht="24" customHeight="1">
      <c r="A44" s="395" t="s">
        <v>440</v>
      </c>
      <c r="B44" s="395"/>
      <c r="C44" s="395"/>
      <c r="D44" s="395"/>
      <c r="E44" s="395"/>
      <c r="F44" s="395"/>
      <c r="G44" s="395"/>
      <c r="H44" s="395"/>
      <c r="I44" s="395"/>
      <c r="J44" s="395"/>
      <c r="K44" s="395"/>
      <c r="L44" s="155"/>
      <c r="M44" s="155"/>
      <c r="N44" s="155"/>
      <c r="V44" s="321"/>
    </row>
    <row r="45" spans="1:22" ht="66.75" customHeight="1" collapsed="1">
      <c r="A45" s="318" t="s">
        <v>322</v>
      </c>
      <c r="B45" s="319"/>
      <c r="C45" s="319"/>
      <c r="D45" s="319"/>
      <c r="E45" s="319"/>
      <c r="F45" s="319"/>
      <c r="G45" s="393" t="s">
        <v>363</v>
      </c>
      <c r="H45" s="394"/>
      <c r="I45" s="394"/>
      <c r="J45" s="393" t="s">
        <v>344</v>
      </c>
      <c r="K45" s="394"/>
      <c r="L45" s="320"/>
      <c r="M45" s="320"/>
      <c r="N45" s="320"/>
      <c r="O45" s="224"/>
      <c r="P45" s="224"/>
      <c r="Q45" s="224"/>
      <c r="R45" s="224"/>
      <c r="S45" s="224"/>
      <c r="T45" s="224"/>
      <c r="U45" s="224"/>
      <c r="V45" s="225"/>
    </row>
    <row r="46" spans="1:22" ht="20.100000000000001" hidden="1" customHeight="1" outlineLevel="1">
      <c r="A46" s="377"/>
      <c r="B46" s="377"/>
      <c r="C46" s="377"/>
      <c r="D46" s="377"/>
      <c r="E46" s="377"/>
      <c r="F46" s="377"/>
      <c r="G46" s="377"/>
      <c r="H46" s="377"/>
      <c r="I46" s="377"/>
      <c r="J46" s="377"/>
      <c r="K46" s="377"/>
      <c r="M46" s="203"/>
      <c r="N46" s="203"/>
      <c r="O46" s="203"/>
      <c r="P46" s="203"/>
      <c r="Q46" s="203"/>
      <c r="R46" s="203"/>
      <c r="S46" s="203"/>
      <c r="T46" s="203"/>
      <c r="U46" s="203"/>
      <c r="V46" s="204"/>
    </row>
    <row r="47" spans="1:22" ht="18" hidden="1" customHeight="1" outlineLevel="1">
      <c r="A47" s="40" t="s">
        <v>271</v>
      </c>
      <c r="B47" s="40" t="s">
        <v>276</v>
      </c>
      <c r="C47" s="41" t="s">
        <v>97</v>
      </c>
      <c r="D47" s="41" t="s">
        <v>92</v>
      </c>
      <c r="E47" s="256">
        <v>2.25</v>
      </c>
      <c r="F47" s="256">
        <v>2.35</v>
      </c>
      <c r="G47" s="43" t="e">
        <f>VLOOKUP(A47,#REF!,4,0)</f>
        <v>#REF!</v>
      </c>
      <c r="H47" s="43" t="e">
        <f>VLOOKUP(A47,#REF!,3,0)</f>
        <v>#REF!</v>
      </c>
      <c r="I47" s="43" t="e">
        <f>VLOOKUP(B47,#REF!,3,0)</f>
        <v>#REF!</v>
      </c>
      <c r="J47" s="253" t="e">
        <f>ROUND((H47+I47)*(1-$J$4),0)</f>
        <v>#REF!</v>
      </c>
      <c r="K47" s="332"/>
      <c r="L47" s="185" t="s">
        <v>373</v>
      </c>
      <c r="M47" s="220">
        <v>2600</v>
      </c>
      <c r="N47" s="200">
        <v>0</v>
      </c>
      <c r="O47" s="200">
        <v>2800</v>
      </c>
      <c r="P47" s="200">
        <v>4500</v>
      </c>
      <c r="Q47" s="200">
        <v>3300</v>
      </c>
      <c r="R47" s="200">
        <v>5000</v>
      </c>
      <c r="S47" s="200">
        <v>4200</v>
      </c>
      <c r="T47" s="200">
        <v>6000</v>
      </c>
      <c r="U47" s="201" t="s">
        <v>381</v>
      </c>
      <c r="V47" s="202" t="s">
        <v>382</v>
      </c>
    </row>
    <row r="48" spans="1:22" ht="18" hidden="1" customHeight="1" outlineLevel="1">
      <c r="A48" s="40" t="s">
        <v>272</v>
      </c>
      <c r="B48" s="40" t="s">
        <v>277</v>
      </c>
      <c r="C48" s="41" t="s">
        <v>97</v>
      </c>
      <c r="D48" s="41" t="s">
        <v>92</v>
      </c>
      <c r="E48" s="256">
        <v>2.5</v>
      </c>
      <c r="F48" s="256">
        <v>2.65</v>
      </c>
      <c r="G48" s="43" t="e">
        <f>VLOOKUP(A48,#REF!,4,0)</f>
        <v>#REF!</v>
      </c>
      <c r="H48" s="43" t="e">
        <f>VLOOKUP(A48,#REF!,3,0)</f>
        <v>#REF!</v>
      </c>
      <c r="I48" s="43" t="e">
        <f>VLOOKUP(B48,#REF!,3,0)</f>
        <v>#REF!</v>
      </c>
      <c r="J48" s="253" t="e">
        <f>ROUND((H48+I48)*(1-$J$4),0)</f>
        <v>#REF!</v>
      </c>
      <c r="K48" s="334"/>
      <c r="L48" s="186" t="s">
        <v>373</v>
      </c>
      <c r="M48" s="220">
        <v>2800</v>
      </c>
      <c r="N48" s="200">
        <v>0</v>
      </c>
      <c r="O48" s="200">
        <v>3000</v>
      </c>
      <c r="P48" s="200">
        <v>4500</v>
      </c>
      <c r="Q48" s="200">
        <v>3500</v>
      </c>
      <c r="R48" s="200">
        <v>5000</v>
      </c>
      <c r="S48" s="200">
        <v>4500</v>
      </c>
      <c r="T48" s="200">
        <v>6000</v>
      </c>
      <c r="U48" s="201" t="s">
        <v>381</v>
      </c>
      <c r="V48" s="202" t="s">
        <v>382</v>
      </c>
    </row>
    <row r="49" spans="1:22" ht="18" hidden="1" customHeight="1" outlineLevel="1">
      <c r="A49" s="40" t="s">
        <v>273</v>
      </c>
      <c r="B49" s="40" t="s">
        <v>278</v>
      </c>
      <c r="C49" s="41" t="s">
        <v>97</v>
      </c>
      <c r="D49" s="41" t="s">
        <v>92</v>
      </c>
      <c r="E49" s="256">
        <v>3.2</v>
      </c>
      <c r="F49" s="256">
        <v>3.4</v>
      </c>
      <c r="G49" s="43" t="e">
        <f>VLOOKUP(A49,#REF!,4,0)</f>
        <v>#REF!</v>
      </c>
      <c r="H49" s="43" t="e">
        <f>VLOOKUP(A49,#REF!,3,0)</f>
        <v>#REF!</v>
      </c>
      <c r="I49" s="43" t="e">
        <f>VLOOKUP(B49,#REF!,3,0)</f>
        <v>#REF!</v>
      </c>
      <c r="J49" s="253" t="e">
        <f>ROUND((H49+I49)*(1-$J$4),0)</f>
        <v>#REF!</v>
      </c>
      <c r="K49" s="334"/>
      <c r="L49" s="186" t="s">
        <v>373</v>
      </c>
      <c r="M49" s="220">
        <v>3500</v>
      </c>
      <c r="N49" s="200">
        <v>0</v>
      </c>
      <c r="O49" s="200">
        <v>3800</v>
      </c>
      <c r="P49" s="200">
        <v>4500</v>
      </c>
      <c r="Q49" s="200">
        <v>4500</v>
      </c>
      <c r="R49" s="200">
        <v>5000</v>
      </c>
      <c r="S49" s="200">
        <v>5900</v>
      </c>
      <c r="T49" s="200">
        <v>6000</v>
      </c>
      <c r="U49" s="201" t="s">
        <v>381</v>
      </c>
      <c r="V49" s="202" t="s">
        <v>382</v>
      </c>
    </row>
    <row r="50" spans="1:22" ht="18" hidden="1" customHeight="1" outlineLevel="1">
      <c r="A50" s="40" t="s">
        <v>274</v>
      </c>
      <c r="B50" s="40" t="s">
        <v>279</v>
      </c>
      <c r="C50" s="41" t="s">
        <v>97</v>
      </c>
      <c r="D50" s="41" t="s">
        <v>92</v>
      </c>
      <c r="E50" s="256">
        <v>4.8</v>
      </c>
      <c r="F50" s="256">
        <v>5.3</v>
      </c>
      <c r="G50" s="43" t="e">
        <f>VLOOKUP(A50,#REF!,4,0)</f>
        <v>#REF!</v>
      </c>
      <c r="H50" s="43" t="e">
        <f>VLOOKUP(A50,#REF!,3,0)</f>
        <v>#REF!</v>
      </c>
      <c r="I50" s="43" t="e">
        <f>VLOOKUP(B50,#REF!,3,0)</f>
        <v>#REF!</v>
      </c>
      <c r="J50" s="253" t="e">
        <f>ROUND((H50+I50)*(1-$J$4),0)</f>
        <v>#REF!</v>
      </c>
      <c r="K50" s="334"/>
      <c r="L50" s="186" t="s">
        <v>373</v>
      </c>
      <c r="M50" s="220">
        <v>5500</v>
      </c>
      <c r="N50" s="200">
        <v>0</v>
      </c>
      <c r="O50" s="200">
        <v>6000</v>
      </c>
      <c r="P50" s="200">
        <v>4500</v>
      </c>
      <c r="Q50" s="200">
        <v>7300</v>
      </c>
      <c r="R50" s="200">
        <v>5000</v>
      </c>
      <c r="S50" s="200">
        <v>9800</v>
      </c>
      <c r="T50" s="200">
        <v>6000</v>
      </c>
      <c r="U50" s="201" t="s">
        <v>381</v>
      </c>
      <c r="V50" s="202" t="s">
        <v>382</v>
      </c>
    </row>
    <row r="51" spans="1:22" ht="18" hidden="1" customHeight="1" outlineLevel="1">
      <c r="A51" s="40" t="s">
        <v>275</v>
      </c>
      <c r="B51" s="40" t="s">
        <v>280</v>
      </c>
      <c r="C51" s="41" t="s">
        <v>97</v>
      </c>
      <c r="D51" s="41" t="s">
        <v>92</v>
      </c>
      <c r="E51" s="256">
        <v>6.15</v>
      </c>
      <c r="F51" s="256">
        <v>6.7</v>
      </c>
      <c r="G51" s="43" t="e">
        <f>VLOOKUP(A51,#REF!,4,0)</f>
        <v>#REF!</v>
      </c>
      <c r="H51" s="43" t="e">
        <f>VLOOKUP(A51,#REF!,3,0)</f>
        <v>#REF!</v>
      </c>
      <c r="I51" s="43" t="e">
        <f>VLOOKUP(B51,#REF!,3,0)</f>
        <v>#REF!</v>
      </c>
      <c r="J51" s="253" t="e">
        <f>ROUND((H51+I51)*(1-$J$4),0)</f>
        <v>#REF!</v>
      </c>
      <c r="K51" s="333"/>
      <c r="L51" s="187" t="s">
        <v>373</v>
      </c>
      <c r="M51" s="220">
        <v>7000</v>
      </c>
      <c r="N51" s="200">
        <v>0</v>
      </c>
      <c r="O51" s="200">
        <v>7700</v>
      </c>
      <c r="P51" s="200">
        <v>4500</v>
      </c>
      <c r="Q51" s="200">
        <v>9400</v>
      </c>
      <c r="R51" s="200">
        <v>5000</v>
      </c>
      <c r="S51" s="200">
        <v>12700</v>
      </c>
      <c r="T51" s="200">
        <v>6000</v>
      </c>
      <c r="U51" s="201" t="s">
        <v>381</v>
      </c>
      <c r="V51" s="202" t="s">
        <v>382</v>
      </c>
    </row>
    <row r="52" spans="1:22" ht="18" hidden="1" customHeight="1" outlineLevel="1">
      <c r="A52" s="259"/>
      <c r="B52" s="259"/>
      <c r="C52" s="260"/>
      <c r="D52" s="260"/>
      <c r="E52" s="261"/>
      <c r="F52" s="261"/>
      <c r="G52" s="39"/>
      <c r="H52" s="262"/>
      <c r="I52" s="262"/>
      <c r="J52" s="263"/>
      <c r="K52" s="263"/>
      <c r="M52" s="209"/>
      <c r="N52" s="210"/>
      <c r="O52" s="210"/>
      <c r="P52" s="210"/>
      <c r="Q52" s="210"/>
      <c r="R52" s="210"/>
      <c r="S52" s="210"/>
      <c r="T52" s="210"/>
      <c r="U52" s="209"/>
      <c r="V52" s="211"/>
    </row>
    <row r="53" spans="1:22" ht="71.25" customHeight="1" collapsed="1">
      <c r="A53" s="378" t="s">
        <v>404</v>
      </c>
      <c r="B53" s="379"/>
      <c r="C53" s="379"/>
      <c r="D53" s="379"/>
      <c r="E53" s="379"/>
      <c r="F53" s="379"/>
      <c r="G53" s="375" t="s">
        <v>364</v>
      </c>
      <c r="H53" s="376"/>
      <c r="I53" s="376"/>
      <c r="J53" s="375" t="s">
        <v>345</v>
      </c>
      <c r="K53" s="376"/>
      <c r="L53" s="224"/>
      <c r="M53" s="224"/>
      <c r="N53" s="224"/>
      <c r="O53" s="224"/>
      <c r="P53" s="224"/>
      <c r="Q53" s="224"/>
      <c r="R53" s="224"/>
      <c r="S53" s="224"/>
      <c r="T53" s="224"/>
      <c r="U53" s="224"/>
      <c r="V53" s="225"/>
    </row>
    <row r="54" spans="1:22" ht="20.100000000000001" hidden="1" customHeight="1" outlineLevel="1">
      <c r="A54" s="377"/>
      <c r="B54" s="377"/>
      <c r="C54" s="377"/>
      <c r="D54" s="377"/>
      <c r="E54" s="377"/>
      <c r="F54" s="377"/>
      <c r="G54" s="377"/>
      <c r="H54" s="377"/>
      <c r="I54" s="377"/>
      <c r="J54" s="377"/>
      <c r="K54" s="377"/>
      <c r="M54" s="203"/>
      <c r="N54" s="203"/>
      <c r="O54" s="203"/>
      <c r="P54" s="203"/>
      <c r="Q54" s="203"/>
      <c r="R54" s="203"/>
      <c r="S54" s="203"/>
      <c r="T54" s="203"/>
      <c r="U54" s="203"/>
      <c r="V54" s="204"/>
    </row>
    <row r="55" spans="1:22" ht="18" hidden="1" customHeight="1" outlineLevel="1">
      <c r="A55" s="40" t="s">
        <v>323</v>
      </c>
      <c r="B55" s="40" t="s">
        <v>324</v>
      </c>
      <c r="C55" s="41" t="s">
        <v>97</v>
      </c>
      <c r="D55" s="41" t="s">
        <v>92</v>
      </c>
      <c r="E55" s="256">
        <v>2.1</v>
      </c>
      <c r="F55" s="256">
        <v>2.1</v>
      </c>
      <c r="G55" s="380" t="s">
        <v>400</v>
      </c>
      <c r="H55" s="381"/>
      <c r="I55" s="381"/>
      <c r="J55" s="381"/>
      <c r="K55" s="332"/>
      <c r="L55" s="185" t="s">
        <v>373</v>
      </c>
      <c r="M55" s="387" t="s">
        <v>401</v>
      </c>
      <c r="N55" s="388"/>
      <c r="O55" s="388"/>
      <c r="P55" s="388"/>
      <c r="Q55" s="388"/>
      <c r="R55" s="388"/>
      <c r="S55" s="388"/>
      <c r="T55" s="388"/>
      <c r="U55" s="388"/>
      <c r="V55" s="389"/>
    </row>
    <row r="56" spans="1:22" ht="18" hidden="1" customHeight="1" outlineLevel="1">
      <c r="A56" s="40" t="s">
        <v>325</v>
      </c>
      <c r="B56" s="40" t="s">
        <v>326</v>
      </c>
      <c r="C56" s="41" t="s">
        <v>97</v>
      </c>
      <c r="D56" s="41" t="s">
        <v>92</v>
      </c>
      <c r="E56" s="256">
        <v>2.5</v>
      </c>
      <c r="F56" s="256">
        <v>2.5</v>
      </c>
      <c r="G56" s="380" t="s">
        <v>400</v>
      </c>
      <c r="H56" s="381"/>
      <c r="I56" s="381"/>
      <c r="J56" s="381"/>
      <c r="K56" s="334"/>
      <c r="L56" s="186" t="s">
        <v>373</v>
      </c>
      <c r="M56" s="387" t="s">
        <v>401</v>
      </c>
      <c r="N56" s="388"/>
      <c r="O56" s="388"/>
      <c r="P56" s="388"/>
      <c r="Q56" s="388"/>
      <c r="R56" s="388"/>
      <c r="S56" s="388"/>
      <c r="T56" s="388"/>
      <c r="U56" s="388"/>
      <c r="V56" s="389"/>
    </row>
    <row r="57" spans="1:22" ht="18" hidden="1" customHeight="1" outlineLevel="1">
      <c r="A57" s="40" t="s">
        <v>327</v>
      </c>
      <c r="B57" s="40" t="s">
        <v>328</v>
      </c>
      <c r="C57" s="41" t="s">
        <v>97</v>
      </c>
      <c r="D57" s="41" t="s">
        <v>92</v>
      </c>
      <c r="E57" s="256">
        <v>3.3</v>
      </c>
      <c r="F57" s="256">
        <v>3.3</v>
      </c>
      <c r="G57" s="380" t="s">
        <v>400</v>
      </c>
      <c r="H57" s="381"/>
      <c r="I57" s="381"/>
      <c r="J57" s="381"/>
      <c r="K57" s="334"/>
      <c r="L57" s="186" t="s">
        <v>373</v>
      </c>
      <c r="M57" s="387" t="s">
        <v>401</v>
      </c>
      <c r="N57" s="388"/>
      <c r="O57" s="388"/>
      <c r="P57" s="388"/>
      <c r="Q57" s="388"/>
      <c r="R57" s="388"/>
      <c r="S57" s="388"/>
      <c r="T57" s="388"/>
      <c r="U57" s="388"/>
      <c r="V57" s="389"/>
    </row>
    <row r="58" spans="1:22" ht="18" hidden="1" customHeight="1" outlineLevel="1">
      <c r="A58" s="40" t="s">
        <v>329</v>
      </c>
      <c r="B58" s="40" t="s">
        <v>330</v>
      </c>
      <c r="C58" s="41" t="s">
        <v>97</v>
      </c>
      <c r="D58" s="41" t="s">
        <v>92</v>
      </c>
      <c r="E58" s="256">
        <v>5.0999999999999996</v>
      </c>
      <c r="F58" s="256">
        <v>5.0999999999999996</v>
      </c>
      <c r="G58" s="380" t="s">
        <v>400</v>
      </c>
      <c r="H58" s="381"/>
      <c r="I58" s="381"/>
      <c r="J58" s="381"/>
      <c r="K58" s="333"/>
      <c r="L58" s="187" t="s">
        <v>373</v>
      </c>
      <c r="M58" s="387" t="s">
        <v>401</v>
      </c>
      <c r="N58" s="388"/>
      <c r="O58" s="388"/>
      <c r="P58" s="388"/>
      <c r="Q58" s="388"/>
      <c r="R58" s="388"/>
      <c r="S58" s="388"/>
      <c r="T58" s="388"/>
      <c r="U58" s="388"/>
      <c r="V58" s="389"/>
    </row>
    <row r="59" spans="1:22" ht="18" hidden="1" customHeight="1" outlineLevel="1">
      <c r="A59" s="259"/>
      <c r="B59" s="259"/>
      <c r="C59" s="260"/>
      <c r="D59" s="260"/>
      <c r="E59" s="261"/>
      <c r="F59" s="261"/>
      <c r="G59" s="39"/>
      <c r="H59" s="262"/>
      <c r="I59" s="262"/>
      <c r="J59" s="263"/>
      <c r="K59" s="263"/>
      <c r="M59" s="209"/>
      <c r="N59" s="210"/>
      <c r="O59" s="210"/>
      <c r="P59" s="210"/>
      <c r="Q59" s="210"/>
      <c r="R59" s="210"/>
      <c r="S59" s="210"/>
      <c r="T59" s="210"/>
      <c r="U59" s="209"/>
      <c r="V59" s="211"/>
    </row>
    <row r="60" spans="1:22" ht="57.75" customHeight="1" collapsed="1">
      <c r="A60" s="257" t="s">
        <v>405</v>
      </c>
      <c r="B60" s="258"/>
      <c r="C60" s="258"/>
      <c r="D60" s="258"/>
      <c r="E60" s="258"/>
      <c r="F60" s="258"/>
      <c r="G60" s="375" t="s">
        <v>365</v>
      </c>
      <c r="H60" s="376"/>
      <c r="I60" s="376"/>
      <c r="J60" s="375" t="s">
        <v>387</v>
      </c>
      <c r="K60" s="376"/>
      <c r="L60" s="224"/>
      <c r="M60" s="224"/>
      <c r="N60" s="224"/>
      <c r="O60" s="224"/>
      <c r="P60" s="224"/>
      <c r="Q60" s="224"/>
      <c r="R60" s="224"/>
      <c r="S60" s="224"/>
      <c r="T60" s="224"/>
      <c r="U60" s="224"/>
      <c r="V60" s="225"/>
    </row>
    <row r="61" spans="1:22" ht="20.100000000000001" hidden="1" customHeight="1" outlineLevel="1">
      <c r="A61" s="377"/>
      <c r="B61" s="377"/>
      <c r="C61" s="377"/>
      <c r="D61" s="377"/>
      <c r="E61" s="377"/>
      <c r="F61" s="377"/>
      <c r="G61" s="377"/>
      <c r="H61" s="377"/>
      <c r="I61" s="377"/>
      <c r="J61" s="377"/>
      <c r="K61" s="377"/>
      <c r="M61" s="203"/>
      <c r="N61" s="203"/>
      <c r="O61" s="203"/>
      <c r="P61" s="203"/>
      <c r="Q61" s="203"/>
      <c r="R61" s="203"/>
      <c r="S61" s="203"/>
      <c r="T61" s="203"/>
      <c r="U61" s="203"/>
      <c r="V61" s="204"/>
    </row>
    <row r="62" spans="1:22" ht="18" hidden="1" customHeight="1" outlineLevel="1">
      <c r="A62" s="40" t="s">
        <v>281</v>
      </c>
      <c r="B62" s="40" t="s">
        <v>288</v>
      </c>
      <c r="C62" s="41" t="s">
        <v>97</v>
      </c>
      <c r="D62" s="41" t="s">
        <v>92</v>
      </c>
      <c r="E62" s="256">
        <v>2.25</v>
      </c>
      <c r="F62" s="256">
        <v>2.35</v>
      </c>
      <c r="G62" s="43" t="e">
        <f>VLOOKUP(A62,#REF!,4,0)</f>
        <v>#REF!</v>
      </c>
      <c r="H62" s="43" t="e">
        <f>VLOOKUP(A62,#REF!,3,0)</f>
        <v>#REF!</v>
      </c>
      <c r="I62" s="43" t="e">
        <f>VLOOKUP(B62,#REF!,3,0)</f>
        <v>#REF!</v>
      </c>
      <c r="J62" s="253" t="e">
        <f t="shared" ref="J62:J68" si="0">ROUND((H62+I62)*(1-$J$4),0)</f>
        <v>#REF!</v>
      </c>
      <c r="K62" s="332"/>
      <c r="L62" s="185" t="s">
        <v>373</v>
      </c>
      <c r="M62" s="220">
        <v>2600</v>
      </c>
      <c r="N62" s="200">
        <v>0</v>
      </c>
      <c r="O62" s="200">
        <v>2800</v>
      </c>
      <c r="P62" s="200">
        <v>4500</v>
      </c>
      <c r="Q62" s="200">
        <v>3300</v>
      </c>
      <c r="R62" s="200">
        <v>5000</v>
      </c>
      <c r="S62" s="200">
        <v>4200</v>
      </c>
      <c r="T62" s="200">
        <v>6000</v>
      </c>
      <c r="U62" s="201" t="s">
        <v>381</v>
      </c>
      <c r="V62" s="202" t="s">
        <v>382</v>
      </c>
    </row>
    <row r="63" spans="1:22" ht="18" hidden="1" customHeight="1" outlineLevel="1">
      <c r="A63" s="40" t="s">
        <v>282</v>
      </c>
      <c r="B63" s="40" t="s">
        <v>289</v>
      </c>
      <c r="C63" s="41" t="s">
        <v>97</v>
      </c>
      <c r="D63" s="41" t="s">
        <v>92</v>
      </c>
      <c r="E63" s="256">
        <v>2.5499999999999998</v>
      </c>
      <c r="F63" s="256">
        <v>2.65</v>
      </c>
      <c r="G63" s="43" t="e">
        <f>VLOOKUP(A63,#REF!,4,0)</f>
        <v>#REF!</v>
      </c>
      <c r="H63" s="43" t="e">
        <f>VLOOKUP(A63,#REF!,3,0)</f>
        <v>#REF!</v>
      </c>
      <c r="I63" s="43" t="e">
        <f>VLOOKUP(B63,#REF!,3,0)</f>
        <v>#REF!</v>
      </c>
      <c r="J63" s="253" t="e">
        <f t="shared" si="0"/>
        <v>#REF!</v>
      </c>
      <c r="K63" s="334"/>
      <c r="L63" s="186" t="s">
        <v>373</v>
      </c>
      <c r="M63" s="220">
        <v>2700</v>
      </c>
      <c r="N63" s="200">
        <v>0</v>
      </c>
      <c r="O63" s="200">
        <v>2900</v>
      </c>
      <c r="P63" s="200">
        <v>4500</v>
      </c>
      <c r="Q63" s="200">
        <v>3400</v>
      </c>
      <c r="R63" s="200">
        <v>5000</v>
      </c>
      <c r="S63" s="200">
        <v>4400</v>
      </c>
      <c r="T63" s="200">
        <v>6000</v>
      </c>
      <c r="U63" s="201" t="s">
        <v>381</v>
      </c>
      <c r="V63" s="202" t="s">
        <v>382</v>
      </c>
    </row>
    <row r="64" spans="1:22" ht="18" hidden="1" customHeight="1" outlineLevel="1">
      <c r="A64" s="40" t="s">
        <v>283</v>
      </c>
      <c r="B64" s="40" t="s">
        <v>290</v>
      </c>
      <c r="C64" s="41" t="s">
        <v>97</v>
      </c>
      <c r="D64" s="41" t="s">
        <v>92</v>
      </c>
      <c r="E64" s="256">
        <v>3.25</v>
      </c>
      <c r="F64" s="256">
        <v>3.4</v>
      </c>
      <c r="G64" s="43" t="e">
        <f>VLOOKUP(A64,#REF!,4,0)</f>
        <v>#REF!</v>
      </c>
      <c r="H64" s="43" t="e">
        <f>VLOOKUP(A64,#REF!,3,0)</f>
        <v>#REF!</v>
      </c>
      <c r="I64" s="43" t="e">
        <f>VLOOKUP(B64,#REF!,3,0)</f>
        <v>#REF!</v>
      </c>
      <c r="J64" s="253" t="e">
        <f t="shared" si="0"/>
        <v>#REF!</v>
      </c>
      <c r="K64" s="334"/>
      <c r="L64" s="186" t="s">
        <v>373</v>
      </c>
      <c r="M64" s="220">
        <v>3500</v>
      </c>
      <c r="N64" s="200">
        <v>0</v>
      </c>
      <c r="O64" s="200">
        <v>3800</v>
      </c>
      <c r="P64" s="200">
        <v>4500</v>
      </c>
      <c r="Q64" s="200">
        <v>4500</v>
      </c>
      <c r="R64" s="200">
        <v>5000</v>
      </c>
      <c r="S64" s="200">
        <v>5900</v>
      </c>
      <c r="T64" s="200">
        <v>6000</v>
      </c>
      <c r="U64" s="201" t="s">
        <v>381</v>
      </c>
      <c r="V64" s="202" t="s">
        <v>382</v>
      </c>
    </row>
    <row r="65" spans="1:22" ht="18" hidden="1" customHeight="1" outlineLevel="1">
      <c r="A65" s="40" t="s">
        <v>284</v>
      </c>
      <c r="B65" s="40" t="s">
        <v>291</v>
      </c>
      <c r="C65" s="41" t="s">
        <v>97</v>
      </c>
      <c r="D65" s="41" t="s">
        <v>92</v>
      </c>
      <c r="E65" s="256">
        <v>4.8</v>
      </c>
      <c r="F65" s="256">
        <v>5.3</v>
      </c>
      <c r="G65" s="43" t="e">
        <f>VLOOKUP(A65,#REF!,4,0)</f>
        <v>#REF!</v>
      </c>
      <c r="H65" s="43" t="e">
        <f>VLOOKUP(A65,#REF!,3,0)</f>
        <v>#REF!</v>
      </c>
      <c r="I65" s="43" t="e">
        <f>VLOOKUP(B65,#REF!,3,0)</f>
        <v>#REF!</v>
      </c>
      <c r="J65" s="253" t="e">
        <f t="shared" si="0"/>
        <v>#REF!</v>
      </c>
      <c r="K65" s="334"/>
      <c r="L65" s="186" t="s">
        <v>373</v>
      </c>
      <c r="M65" s="220">
        <v>5500</v>
      </c>
      <c r="N65" s="200">
        <v>0</v>
      </c>
      <c r="O65" s="200">
        <v>6000</v>
      </c>
      <c r="P65" s="200">
        <v>4500</v>
      </c>
      <c r="Q65" s="200">
        <v>7300</v>
      </c>
      <c r="R65" s="200">
        <v>5000</v>
      </c>
      <c r="S65" s="200">
        <v>9800</v>
      </c>
      <c r="T65" s="200">
        <v>6000</v>
      </c>
      <c r="U65" s="201" t="s">
        <v>381</v>
      </c>
      <c r="V65" s="202" t="s">
        <v>382</v>
      </c>
    </row>
    <row r="66" spans="1:22" ht="18" hidden="1" customHeight="1" outlineLevel="1">
      <c r="A66" s="40" t="s">
        <v>285</v>
      </c>
      <c r="B66" s="40" t="s">
        <v>292</v>
      </c>
      <c r="C66" s="41" t="s">
        <v>97</v>
      </c>
      <c r="D66" s="41" t="s">
        <v>92</v>
      </c>
      <c r="E66" s="256">
        <v>6.15</v>
      </c>
      <c r="F66" s="256">
        <v>6.7</v>
      </c>
      <c r="G66" s="43" t="e">
        <f>VLOOKUP(A66,#REF!,4,0)</f>
        <v>#REF!</v>
      </c>
      <c r="H66" s="43" t="e">
        <f>VLOOKUP(A66,#REF!,3,0)</f>
        <v>#REF!</v>
      </c>
      <c r="I66" s="43" t="e">
        <f>VLOOKUP(B66,#REF!,3,0)</f>
        <v>#REF!</v>
      </c>
      <c r="J66" s="253" t="e">
        <f t="shared" si="0"/>
        <v>#REF!</v>
      </c>
      <c r="K66" s="334"/>
      <c r="L66" s="186" t="s">
        <v>373</v>
      </c>
      <c r="M66" s="220">
        <v>7000</v>
      </c>
      <c r="N66" s="200">
        <v>0</v>
      </c>
      <c r="O66" s="200">
        <v>7700</v>
      </c>
      <c r="P66" s="200">
        <v>4500</v>
      </c>
      <c r="Q66" s="200">
        <v>9400</v>
      </c>
      <c r="R66" s="200">
        <v>5000</v>
      </c>
      <c r="S66" s="200">
        <v>12700</v>
      </c>
      <c r="T66" s="200">
        <v>6000</v>
      </c>
      <c r="U66" s="201" t="s">
        <v>381</v>
      </c>
      <c r="V66" s="202" t="s">
        <v>382</v>
      </c>
    </row>
    <row r="67" spans="1:22" ht="18" hidden="1" customHeight="1" outlineLevel="1">
      <c r="A67" s="40" t="s">
        <v>286</v>
      </c>
      <c r="B67" s="40" t="s">
        <v>293</v>
      </c>
      <c r="C67" s="41" t="s">
        <v>97</v>
      </c>
      <c r="D67" s="41" t="s">
        <v>92</v>
      </c>
      <c r="E67" s="256">
        <v>8.5</v>
      </c>
      <c r="F67" s="256">
        <v>9.1999999999999993</v>
      </c>
      <c r="G67" s="43" t="e">
        <f>VLOOKUP(A67,#REF!,4,0)</f>
        <v>#REF!</v>
      </c>
      <c r="H67" s="43" t="e">
        <f>VLOOKUP(A67,#REF!,3,0)</f>
        <v>#REF!</v>
      </c>
      <c r="I67" s="43" t="e">
        <f>VLOOKUP(B67,#REF!,3,0)</f>
        <v>#REF!</v>
      </c>
      <c r="J67" s="253" t="e">
        <f t="shared" si="0"/>
        <v>#REF!</v>
      </c>
      <c r="K67" s="334"/>
      <c r="L67" s="186" t="s">
        <v>373</v>
      </c>
      <c r="M67" s="220">
        <v>9500</v>
      </c>
      <c r="N67" s="200">
        <v>0</v>
      </c>
      <c r="O67" s="200">
        <v>10500</v>
      </c>
      <c r="P67" s="200">
        <v>4500</v>
      </c>
      <c r="Q67" s="200">
        <v>12900</v>
      </c>
      <c r="R67" s="200">
        <v>5000</v>
      </c>
      <c r="S67" s="200">
        <v>17600</v>
      </c>
      <c r="T67" s="200">
        <v>6000</v>
      </c>
      <c r="U67" s="201" t="s">
        <v>381</v>
      </c>
      <c r="V67" s="202" t="s">
        <v>382</v>
      </c>
    </row>
    <row r="68" spans="1:22" ht="18" hidden="1" customHeight="1" outlineLevel="1">
      <c r="A68" s="40" t="s">
        <v>287</v>
      </c>
      <c r="B68" s="40" t="s">
        <v>294</v>
      </c>
      <c r="C68" s="41" t="s">
        <v>97</v>
      </c>
      <c r="D68" s="41" t="s">
        <v>92</v>
      </c>
      <c r="E68" s="256">
        <v>9.5</v>
      </c>
      <c r="F68" s="256">
        <v>9.8000000000000007</v>
      </c>
      <c r="G68" s="43" t="e">
        <f>VLOOKUP(A68,#REF!,4,0)</f>
        <v>#REF!</v>
      </c>
      <c r="H68" s="43" t="e">
        <f>VLOOKUP(A68,#REF!,3,0)</f>
        <v>#REF!</v>
      </c>
      <c r="I68" s="43" t="e">
        <f>VLOOKUP(B68,#REF!,3,0)</f>
        <v>#REF!</v>
      </c>
      <c r="J68" s="253" t="e">
        <f t="shared" si="0"/>
        <v>#REF!</v>
      </c>
      <c r="K68" s="333"/>
      <c r="L68" s="187" t="s">
        <v>373</v>
      </c>
      <c r="M68" s="220">
        <v>11300</v>
      </c>
      <c r="N68" s="200">
        <v>0</v>
      </c>
      <c r="O68" s="200">
        <v>12600</v>
      </c>
      <c r="P68" s="200">
        <v>4500</v>
      </c>
      <c r="Q68" s="200">
        <v>15400</v>
      </c>
      <c r="R68" s="200">
        <v>5000</v>
      </c>
      <c r="S68" s="200">
        <v>21100</v>
      </c>
      <c r="T68" s="200">
        <v>6000</v>
      </c>
      <c r="U68" s="201" t="s">
        <v>381</v>
      </c>
      <c r="V68" s="202" t="s">
        <v>382</v>
      </c>
    </row>
    <row r="69" spans="1:22" ht="14.25" hidden="1" outlineLevel="1">
      <c r="A69" s="386"/>
      <c r="B69" s="386"/>
      <c r="C69" s="386"/>
      <c r="D69" s="386"/>
      <c r="E69" s="386"/>
      <c r="F69" s="386"/>
      <c r="G69" s="386"/>
      <c r="H69" s="386"/>
      <c r="I69" s="386"/>
      <c r="J69" s="386"/>
      <c r="K69" s="386"/>
      <c r="L69" s="155"/>
      <c r="M69" s="323"/>
      <c r="N69" s="323"/>
      <c r="O69" s="323"/>
      <c r="P69" s="323"/>
      <c r="Q69" s="323"/>
      <c r="R69" s="323"/>
      <c r="S69" s="323"/>
      <c r="T69" s="323"/>
      <c r="U69" s="323"/>
      <c r="V69" s="324"/>
    </row>
    <row r="70" spans="1:22" ht="63.75" customHeight="1" collapsed="1">
      <c r="A70" s="226" t="s">
        <v>407</v>
      </c>
      <c r="B70" s="228"/>
      <c r="C70" s="228"/>
      <c r="D70" s="228"/>
      <c r="E70" s="228"/>
      <c r="F70" s="228"/>
      <c r="G70" s="375" t="s">
        <v>369</v>
      </c>
      <c r="H70" s="376"/>
      <c r="I70" s="376"/>
      <c r="J70" s="375" t="s">
        <v>368</v>
      </c>
      <c r="K70" s="376"/>
      <c r="L70" s="224"/>
      <c r="M70" s="224"/>
      <c r="N70" s="224"/>
      <c r="O70" s="224"/>
      <c r="P70" s="224"/>
      <c r="Q70" s="224"/>
      <c r="R70" s="224"/>
      <c r="S70" s="224"/>
      <c r="T70" s="224"/>
      <c r="U70" s="224"/>
      <c r="V70" s="225"/>
    </row>
    <row r="71" spans="1:22" ht="20.100000000000001" hidden="1" customHeight="1" outlineLevel="1">
      <c r="A71" s="306"/>
      <c r="B71" s="306"/>
      <c r="C71" s="306"/>
      <c r="D71" s="306"/>
      <c r="E71" s="306"/>
      <c r="F71" s="306"/>
      <c r="G71" s="306"/>
      <c r="H71" s="306"/>
      <c r="I71" s="306"/>
      <c r="J71" s="306"/>
      <c r="K71" s="339"/>
      <c r="M71" s="216"/>
      <c r="N71" s="216"/>
      <c r="O71" s="216"/>
      <c r="P71" s="216"/>
      <c r="Q71" s="216"/>
      <c r="R71" s="216"/>
      <c r="S71" s="216"/>
      <c r="T71" s="216"/>
      <c r="U71" s="216"/>
      <c r="V71" s="217"/>
    </row>
    <row r="72" spans="1:22" ht="18" hidden="1" customHeight="1" outlineLevel="1">
      <c r="A72" s="40" t="s">
        <v>333</v>
      </c>
      <c r="B72" s="40" t="s">
        <v>334</v>
      </c>
      <c r="C72" s="41" t="s">
        <v>97</v>
      </c>
      <c r="D72" s="41" t="s">
        <v>92</v>
      </c>
      <c r="E72" s="42">
        <v>2.0499999999999998</v>
      </c>
      <c r="F72" s="42">
        <v>2.2000000000000002</v>
      </c>
      <c r="G72" s="304" t="e">
        <f>VLOOKUP(A72,#REF!,4,0)</f>
        <v>#REF!</v>
      </c>
      <c r="H72" s="304" t="e">
        <f>VLOOKUP(A72,#REF!,3,0)</f>
        <v>#REF!</v>
      </c>
      <c r="I72" s="304" t="e">
        <f>VLOOKUP(B72,#REF!,3,0)</f>
        <v>#REF!</v>
      </c>
      <c r="J72" s="253" t="e">
        <f>ROUND((H72+I72)*(1-$J$4),0)</f>
        <v>#REF!</v>
      </c>
      <c r="K72" s="332"/>
      <c r="L72" s="185" t="s">
        <v>373</v>
      </c>
      <c r="M72" s="307">
        <v>2700</v>
      </c>
      <c r="N72" s="200">
        <v>0</v>
      </c>
      <c r="O72" s="200">
        <v>2900</v>
      </c>
      <c r="P72" s="200">
        <v>4500</v>
      </c>
      <c r="Q72" s="200">
        <v>3400</v>
      </c>
      <c r="R72" s="200">
        <v>5000</v>
      </c>
      <c r="S72" s="200">
        <v>4400</v>
      </c>
      <c r="T72" s="200">
        <v>6000</v>
      </c>
      <c r="U72" s="201" t="s">
        <v>381</v>
      </c>
      <c r="V72" s="202" t="s">
        <v>382</v>
      </c>
    </row>
    <row r="73" spans="1:22" ht="18" hidden="1" customHeight="1" outlineLevel="1">
      <c r="A73" s="40" t="s">
        <v>335</v>
      </c>
      <c r="B73" s="40" t="s">
        <v>336</v>
      </c>
      <c r="C73" s="41" t="s">
        <v>97</v>
      </c>
      <c r="D73" s="41" t="s">
        <v>92</v>
      </c>
      <c r="E73" s="42">
        <v>2.64</v>
      </c>
      <c r="F73" s="42">
        <v>2.8</v>
      </c>
      <c r="G73" s="304" t="e">
        <f>VLOOKUP(A73,#REF!,4,0)</f>
        <v>#REF!</v>
      </c>
      <c r="H73" s="304" t="e">
        <f>VLOOKUP(A73,#REF!,3,0)</f>
        <v>#REF!</v>
      </c>
      <c r="I73" s="304" t="e">
        <f>VLOOKUP(B73,#REF!,3,0)</f>
        <v>#REF!</v>
      </c>
      <c r="J73" s="253" t="e">
        <f>ROUND((H73+I73)*(1-$J$4),0)</f>
        <v>#REF!</v>
      </c>
      <c r="K73" s="334"/>
      <c r="L73" s="186" t="s">
        <v>373</v>
      </c>
      <c r="M73" s="307">
        <v>2800</v>
      </c>
      <c r="N73" s="200">
        <v>0</v>
      </c>
      <c r="O73" s="200">
        <v>3000</v>
      </c>
      <c r="P73" s="200">
        <v>4500</v>
      </c>
      <c r="Q73" s="200">
        <v>3500</v>
      </c>
      <c r="R73" s="200">
        <v>5000</v>
      </c>
      <c r="S73" s="200">
        <v>4500</v>
      </c>
      <c r="T73" s="200">
        <v>6000</v>
      </c>
      <c r="U73" s="201" t="s">
        <v>381</v>
      </c>
      <c r="V73" s="202" t="s">
        <v>382</v>
      </c>
    </row>
    <row r="74" spans="1:22" ht="18" hidden="1" customHeight="1" outlineLevel="1">
      <c r="A74" s="40" t="s">
        <v>337</v>
      </c>
      <c r="B74" s="40" t="s">
        <v>338</v>
      </c>
      <c r="C74" s="41" t="s">
        <v>97</v>
      </c>
      <c r="D74" s="41" t="s">
        <v>92</v>
      </c>
      <c r="E74" s="42">
        <v>3.52</v>
      </c>
      <c r="F74" s="42">
        <v>3.7</v>
      </c>
      <c r="G74" s="304" t="e">
        <f>VLOOKUP(A74,#REF!,4,0)</f>
        <v>#REF!</v>
      </c>
      <c r="H74" s="304" t="e">
        <f>VLOOKUP(A74,#REF!,3,0)</f>
        <v>#REF!</v>
      </c>
      <c r="I74" s="304" t="e">
        <f>VLOOKUP(B74,#REF!,3,0)</f>
        <v>#REF!</v>
      </c>
      <c r="J74" s="253" t="e">
        <f>ROUND((H74+I74)*(1-$J$4),0)</f>
        <v>#REF!</v>
      </c>
      <c r="K74" s="334"/>
      <c r="L74" s="186" t="s">
        <v>373</v>
      </c>
      <c r="M74" s="307">
        <v>3500</v>
      </c>
      <c r="N74" s="200">
        <v>0</v>
      </c>
      <c r="O74" s="200">
        <v>3800</v>
      </c>
      <c r="P74" s="200">
        <v>4500</v>
      </c>
      <c r="Q74" s="200">
        <v>4500</v>
      </c>
      <c r="R74" s="200">
        <v>5000</v>
      </c>
      <c r="S74" s="200">
        <v>5900</v>
      </c>
      <c r="T74" s="200">
        <v>6000</v>
      </c>
      <c r="U74" s="201" t="s">
        <v>381</v>
      </c>
      <c r="V74" s="202" t="s">
        <v>382</v>
      </c>
    </row>
    <row r="75" spans="1:22" ht="18" hidden="1" customHeight="1" outlineLevel="1">
      <c r="A75" s="40" t="s">
        <v>339</v>
      </c>
      <c r="B75" s="40" t="s">
        <v>340</v>
      </c>
      <c r="C75" s="41" t="s">
        <v>97</v>
      </c>
      <c r="D75" s="41" t="s">
        <v>92</v>
      </c>
      <c r="E75" s="42">
        <v>5.28</v>
      </c>
      <c r="F75" s="42">
        <v>5.42</v>
      </c>
      <c r="G75" s="304" t="e">
        <f>VLOOKUP(A75,#REF!,4,0)</f>
        <v>#REF!</v>
      </c>
      <c r="H75" s="304" t="e">
        <f>VLOOKUP(A75,#REF!,3,0)</f>
        <v>#REF!</v>
      </c>
      <c r="I75" s="304" t="e">
        <f>VLOOKUP(B75,#REF!,3,0)</f>
        <v>#REF!</v>
      </c>
      <c r="J75" s="253" t="e">
        <f>ROUND((H75+I75)*(1-$J$4),0)</f>
        <v>#REF!</v>
      </c>
      <c r="K75" s="334"/>
      <c r="L75" s="186" t="s">
        <v>373</v>
      </c>
      <c r="M75" s="307">
        <v>5600</v>
      </c>
      <c r="N75" s="200">
        <v>0</v>
      </c>
      <c r="O75" s="200">
        <v>6200</v>
      </c>
      <c r="P75" s="200">
        <v>4500</v>
      </c>
      <c r="Q75" s="200">
        <v>7500</v>
      </c>
      <c r="R75" s="200">
        <v>5000</v>
      </c>
      <c r="S75" s="200">
        <v>10000</v>
      </c>
      <c r="T75" s="200">
        <v>6000</v>
      </c>
      <c r="U75" s="201" t="s">
        <v>381</v>
      </c>
      <c r="V75" s="202" t="s">
        <v>382</v>
      </c>
    </row>
    <row r="76" spans="1:22" ht="18" hidden="1" customHeight="1" outlineLevel="1">
      <c r="A76" s="40" t="s">
        <v>341</v>
      </c>
      <c r="B76" s="40" t="s">
        <v>342</v>
      </c>
      <c r="C76" s="41" t="s">
        <v>97</v>
      </c>
      <c r="D76" s="41" t="s">
        <v>92</v>
      </c>
      <c r="E76" s="42">
        <v>7.03</v>
      </c>
      <c r="F76" s="42">
        <v>7.2</v>
      </c>
      <c r="G76" s="304" t="e">
        <f>VLOOKUP(A76,#REF!,4,0)</f>
        <v>#REF!</v>
      </c>
      <c r="H76" s="304" t="e">
        <f>VLOOKUP(A76,#REF!,3,0)</f>
        <v>#REF!</v>
      </c>
      <c r="I76" s="304" t="e">
        <f>VLOOKUP(B76,#REF!,3,0)</f>
        <v>#REF!</v>
      </c>
      <c r="J76" s="253" t="e">
        <f>ROUND((H76+I76)*(1-$J$4),0)</f>
        <v>#REF!</v>
      </c>
      <c r="K76" s="333"/>
      <c r="L76" s="187" t="s">
        <v>373</v>
      </c>
      <c r="M76" s="307">
        <v>6700</v>
      </c>
      <c r="N76" s="200">
        <v>0</v>
      </c>
      <c r="O76" s="200">
        <v>7400</v>
      </c>
      <c r="P76" s="200">
        <v>4500</v>
      </c>
      <c r="Q76" s="200">
        <v>9000</v>
      </c>
      <c r="R76" s="200">
        <v>5000</v>
      </c>
      <c r="S76" s="200">
        <v>12200</v>
      </c>
      <c r="T76" s="200">
        <v>6000</v>
      </c>
      <c r="U76" s="201" t="s">
        <v>381</v>
      </c>
      <c r="V76" s="202" t="s">
        <v>382</v>
      </c>
    </row>
    <row r="77" spans="1:22" ht="14.25" hidden="1" outlineLevel="1">
      <c r="A77" s="305"/>
      <c r="B77" s="305"/>
      <c r="C77" s="305"/>
      <c r="D77" s="305"/>
      <c r="E77" s="305"/>
      <c r="F77" s="305"/>
      <c r="G77" s="305"/>
      <c r="H77" s="305"/>
      <c r="I77" s="305"/>
      <c r="J77" s="305"/>
      <c r="K77" s="305"/>
    </row>
    <row r="78" spans="1:22" ht="59.25" customHeight="1" collapsed="1">
      <c r="A78" s="257" t="s">
        <v>406</v>
      </c>
      <c r="B78" s="258"/>
      <c r="C78" s="258"/>
      <c r="D78" s="258"/>
      <c r="E78" s="258"/>
      <c r="F78" s="258"/>
      <c r="G78" s="375" t="s">
        <v>370</v>
      </c>
      <c r="H78" s="376"/>
      <c r="I78" s="376"/>
      <c r="J78" s="375" t="s">
        <v>368</v>
      </c>
      <c r="K78" s="376"/>
      <c r="L78" s="224"/>
      <c r="M78" s="224"/>
      <c r="N78" s="224"/>
      <c r="O78" s="224"/>
      <c r="P78" s="224"/>
      <c r="Q78" s="224"/>
      <c r="R78" s="224"/>
      <c r="S78" s="224"/>
      <c r="T78" s="224"/>
      <c r="U78" s="224"/>
      <c r="V78" s="225"/>
    </row>
    <row r="79" spans="1:22" ht="20.100000000000001" hidden="1" customHeight="1" outlineLevel="1">
      <c r="A79" s="377"/>
      <c r="B79" s="377"/>
      <c r="C79" s="377"/>
      <c r="D79" s="377"/>
      <c r="E79" s="377"/>
      <c r="F79" s="377"/>
      <c r="G79" s="377"/>
      <c r="H79" s="377"/>
      <c r="I79" s="377"/>
      <c r="J79" s="377"/>
      <c r="K79" s="377"/>
      <c r="M79" s="203"/>
      <c r="N79" s="203"/>
      <c r="O79" s="203"/>
      <c r="P79" s="203"/>
      <c r="Q79" s="203"/>
      <c r="R79" s="203"/>
      <c r="S79" s="203"/>
      <c r="T79" s="203"/>
      <c r="U79" s="203"/>
      <c r="V79" s="204"/>
    </row>
    <row r="80" spans="1:22" ht="18" hidden="1" customHeight="1" outlineLevel="1">
      <c r="A80" s="40" t="s">
        <v>52</v>
      </c>
      <c r="B80" s="40" t="s">
        <v>57</v>
      </c>
      <c r="C80" s="41" t="s">
        <v>97</v>
      </c>
      <c r="D80" s="41" t="s">
        <v>92</v>
      </c>
      <c r="E80" s="42">
        <v>2.0499999999999998</v>
      </c>
      <c r="F80" s="42">
        <v>2.2000000000000002</v>
      </c>
      <c r="G80" s="43" t="e">
        <f>VLOOKUP(A80,#REF!,4,0)</f>
        <v>#REF!</v>
      </c>
      <c r="H80" s="43" t="e">
        <f>VLOOKUP(A80,#REF!,3,0)</f>
        <v>#REF!</v>
      </c>
      <c r="I80" s="43" t="e">
        <f>VLOOKUP(B80,#REF!,3,0)</f>
        <v>#REF!</v>
      </c>
      <c r="J80" s="253" t="e">
        <f>ROUND((H80+I80)*(1-$J$4),0)</f>
        <v>#REF!</v>
      </c>
      <c r="K80" s="332"/>
      <c r="L80" s="185" t="s">
        <v>373</v>
      </c>
      <c r="M80" s="220">
        <v>2100</v>
      </c>
      <c r="N80" s="200">
        <v>0</v>
      </c>
      <c r="O80" s="200">
        <v>2200</v>
      </c>
      <c r="P80" s="200">
        <v>4500</v>
      </c>
      <c r="Q80" s="200">
        <v>2600</v>
      </c>
      <c r="R80" s="200">
        <v>5000</v>
      </c>
      <c r="S80" s="200">
        <v>3200</v>
      </c>
      <c r="T80" s="200">
        <v>6000</v>
      </c>
      <c r="U80" s="201" t="s">
        <v>381</v>
      </c>
      <c r="V80" s="202" t="s">
        <v>382</v>
      </c>
    </row>
    <row r="81" spans="1:22" ht="18" hidden="1" customHeight="1" outlineLevel="1">
      <c r="A81" s="40" t="s">
        <v>53</v>
      </c>
      <c r="B81" s="40" t="s">
        <v>58</v>
      </c>
      <c r="C81" s="41" t="s">
        <v>97</v>
      </c>
      <c r="D81" s="41" t="s">
        <v>92</v>
      </c>
      <c r="E81" s="42">
        <v>2.64</v>
      </c>
      <c r="F81" s="42">
        <v>2.8</v>
      </c>
      <c r="G81" s="43" t="e">
        <f>VLOOKUP(A81,#REF!,4,0)</f>
        <v>#REF!</v>
      </c>
      <c r="H81" s="43" t="e">
        <f>VLOOKUP(A81,#REF!,3,0)</f>
        <v>#REF!</v>
      </c>
      <c r="I81" s="43" t="e">
        <f>VLOOKUP(B81,#REF!,3,0)</f>
        <v>#REF!</v>
      </c>
      <c r="J81" s="253" t="e">
        <f>ROUND((H81+I81)*(1-$J$4),0)</f>
        <v>#REF!</v>
      </c>
      <c r="K81" s="334"/>
      <c r="L81" s="186" t="s">
        <v>373</v>
      </c>
      <c r="M81" s="220">
        <v>2300</v>
      </c>
      <c r="N81" s="200">
        <v>0</v>
      </c>
      <c r="O81" s="200">
        <v>2400</v>
      </c>
      <c r="P81" s="200">
        <v>4500</v>
      </c>
      <c r="Q81" s="200">
        <v>2800</v>
      </c>
      <c r="R81" s="200">
        <v>5000</v>
      </c>
      <c r="S81" s="200">
        <v>3600</v>
      </c>
      <c r="T81" s="200">
        <v>6000</v>
      </c>
      <c r="U81" s="201" t="s">
        <v>381</v>
      </c>
      <c r="V81" s="202" t="s">
        <v>382</v>
      </c>
    </row>
    <row r="82" spans="1:22" ht="18" hidden="1" customHeight="1" outlineLevel="1">
      <c r="A82" s="40" t="s">
        <v>54</v>
      </c>
      <c r="B82" s="40" t="s">
        <v>59</v>
      </c>
      <c r="C82" s="41" t="s">
        <v>97</v>
      </c>
      <c r="D82" s="41" t="s">
        <v>92</v>
      </c>
      <c r="E82" s="42">
        <v>3.52</v>
      </c>
      <c r="F82" s="42">
        <v>3.7</v>
      </c>
      <c r="G82" s="43" t="e">
        <f>VLOOKUP(A82,#REF!,4,0)</f>
        <v>#REF!</v>
      </c>
      <c r="H82" s="43" t="e">
        <f>VLOOKUP(A82,#REF!,3,0)</f>
        <v>#REF!</v>
      </c>
      <c r="I82" s="43" t="e">
        <f>VLOOKUP(B82,#REF!,3,0)</f>
        <v>#REF!</v>
      </c>
      <c r="J82" s="253" t="e">
        <f>ROUND((H82+I82)*(1-$J$4),0)</f>
        <v>#REF!</v>
      </c>
      <c r="K82" s="334"/>
      <c r="L82" s="186" t="s">
        <v>373</v>
      </c>
      <c r="M82" s="220">
        <v>3000</v>
      </c>
      <c r="N82" s="200">
        <v>0</v>
      </c>
      <c r="O82" s="200">
        <v>3200</v>
      </c>
      <c r="P82" s="200">
        <v>4500</v>
      </c>
      <c r="Q82" s="200">
        <v>3800</v>
      </c>
      <c r="R82" s="200">
        <v>5000</v>
      </c>
      <c r="S82" s="200">
        <v>4900</v>
      </c>
      <c r="T82" s="200">
        <v>6000</v>
      </c>
      <c r="U82" s="201" t="s">
        <v>381</v>
      </c>
      <c r="V82" s="202" t="s">
        <v>382</v>
      </c>
    </row>
    <row r="83" spans="1:22" ht="18" hidden="1" customHeight="1" outlineLevel="1">
      <c r="A83" s="40" t="s">
        <v>55</v>
      </c>
      <c r="B83" s="40" t="s">
        <v>60</v>
      </c>
      <c r="C83" s="41" t="s">
        <v>97</v>
      </c>
      <c r="D83" s="41" t="s">
        <v>92</v>
      </c>
      <c r="E83" s="42">
        <v>5.28</v>
      </c>
      <c r="F83" s="42">
        <v>5.42</v>
      </c>
      <c r="G83" s="43" t="e">
        <f>VLOOKUP(A83,#REF!,4,0)</f>
        <v>#REF!</v>
      </c>
      <c r="H83" s="43" t="e">
        <f>VLOOKUP(A83,#REF!,3,0)</f>
        <v>#REF!</v>
      </c>
      <c r="I83" s="43" t="e">
        <f>VLOOKUP(B83,#REF!,3,0)</f>
        <v>#REF!</v>
      </c>
      <c r="J83" s="253" t="e">
        <f>ROUND((H83+I83)*(1-$J$4),0)</f>
        <v>#REF!</v>
      </c>
      <c r="K83" s="334"/>
      <c r="L83" s="186" t="s">
        <v>373</v>
      </c>
      <c r="M83" s="220">
        <v>4800</v>
      </c>
      <c r="N83" s="200">
        <v>0</v>
      </c>
      <c r="O83" s="200">
        <v>5300</v>
      </c>
      <c r="P83" s="200">
        <v>4500</v>
      </c>
      <c r="Q83" s="200">
        <v>6400</v>
      </c>
      <c r="R83" s="200">
        <v>5000</v>
      </c>
      <c r="S83" s="200">
        <v>8500</v>
      </c>
      <c r="T83" s="200">
        <v>6000</v>
      </c>
      <c r="U83" s="201" t="s">
        <v>381</v>
      </c>
      <c r="V83" s="202" t="s">
        <v>382</v>
      </c>
    </row>
    <row r="84" spans="1:22" ht="18" hidden="1" customHeight="1" outlineLevel="1">
      <c r="A84" s="40" t="s">
        <v>56</v>
      </c>
      <c r="B84" s="40" t="s">
        <v>61</v>
      </c>
      <c r="C84" s="41" t="s">
        <v>97</v>
      </c>
      <c r="D84" s="41" t="s">
        <v>92</v>
      </c>
      <c r="E84" s="42">
        <v>7.03</v>
      </c>
      <c r="F84" s="42">
        <v>7.2</v>
      </c>
      <c r="G84" s="43" t="e">
        <f>VLOOKUP(A84,#REF!,4,0)</f>
        <v>#REF!</v>
      </c>
      <c r="H84" s="43" t="e">
        <f>VLOOKUP(A84,#REF!,3,0)</f>
        <v>#REF!</v>
      </c>
      <c r="I84" s="43" t="e">
        <f>VLOOKUP(B84,#REF!,3,0)</f>
        <v>#REF!</v>
      </c>
      <c r="J84" s="253" t="e">
        <f>ROUND((H84+I84)*(1-$J$4),0)</f>
        <v>#REF!</v>
      </c>
      <c r="K84" s="333"/>
      <c r="L84" s="187" t="s">
        <v>373</v>
      </c>
      <c r="M84" s="220">
        <v>5900</v>
      </c>
      <c r="N84" s="200">
        <v>0</v>
      </c>
      <c r="O84" s="200">
        <v>6500</v>
      </c>
      <c r="P84" s="200">
        <v>4500</v>
      </c>
      <c r="Q84" s="200">
        <v>7900</v>
      </c>
      <c r="R84" s="200">
        <v>5000</v>
      </c>
      <c r="S84" s="200">
        <v>10600</v>
      </c>
      <c r="T84" s="200">
        <v>6000</v>
      </c>
      <c r="U84" s="201" t="s">
        <v>381</v>
      </c>
      <c r="V84" s="202" t="s">
        <v>382</v>
      </c>
    </row>
    <row r="85" spans="1:22" ht="18" hidden="1" customHeight="1" outlineLevel="1">
      <c r="A85" s="264"/>
      <c r="B85" s="264"/>
      <c r="C85" s="260"/>
      <c r="D85" s="260"/>
      <c r="E85" s="261"/>
      <c r="F85" s="261"/>
      <c r="G85" s="39"/>
      <c r="H85" s="262"/>
      <c r="I85" s="262"/>
      <c r="J85" s="263"/>
      <c r="K85" s="263"/>
      <c r="L85" s="13"/>
      <c r="M85" s="209"/>
      <c r="N85" s="210"/>
      <c r="O85" s="210"/>
      <c r="P85" s="210"/>
      <c r="Q85" s="210"/>
      <c r="R85" s="210"/>
      <c r="S85" s="210"/>
      <c r="T85" s="210"/>
      <c r="U85" s="209"/>
      <c r="V85" s="211"/>
    </row>
    <row r="86" spans="1:22" ht="18" hidden="1" customHeight="1" outlineLevel="1">
      <c r="A86" s="40" t="s">
        <v>52</v>
      </c>
      <c r="B86" s="50" t="s">
        <v>224</v>
      </c>
      <c r="C86" s="41" t="s">
        <v>97</v>
      </c>
      <c r="D86" s="41" t="s">
        <v>92</v>
      </c>
      <c r="E86" s="42">
        <v>2.0499999999999998</v>
      </c>
      <c r="F86" s="42">
        <v>2.2000000000000002</v>
      </c>
      <c r="G86" s="43" t="e">
        <f>VLOOKUP(A86,#REF!,4,0)</f>
        <v>#REF!</v>
      </c>
      <c r="H86" s="43" t="e">
        <f>VLOOKUP(A86,#REF!,3,0)</f>
        <v>#REF!</v>
      </c>
      <c r="I86" s="43" t="e">
        <f>VLOOKUP(B86,#REF!,3,0)</f>
        <v>#REF!</v>
      </c>
      <c r="J86" s="253" t="e">
        <f>ROUND((H86+I86)*(1-$J$4),0)</f>
        <v>#REF!</v>
      </c>
      <c r="K86" s="332"/>
      <c r="L86" s="185" t="s">
        <v>373</v>
      </c>
      <c r="M86" s="214">
        <v>2700</v>
      </c>
      <c r="N86" s="215">
        <v>0</v>
      </c>
      <c r="O86" s="215">
        <v>2900</v>
      </c>
      <c r="P86" s="215">
        <v>4500</v>
      </c>
      <c r="Q86" s="215">
        <v>3400</v>
      </c>
      <c r="R86" s="215">
        <v>5000</v>
      </c>
      <c r="S86" s="215">
        <v>4400</v>
      </c>
      <c r="T86" s="215">
        <v>6000</v>
      </c>
      <c r="U86" s="201" t="s">
        <v>381</v>
      </c>
      <c r="V86" s="202" t="s">
        <v>382</v>
      </c>
    </row>
    <row r="87" spans="1:22" ht="18" hidden="1" customHeight="1" outlineLevel="1">
      <c r="A87" s="40" t="s">
        <v>53</v>
      </c>
      <c r="B87" s="50" t="s">
        <v>225</v>
      </c>
      <c r="C87" s="41" t="s">
        <v>97</v>
      </c>
      <c r="D87" s="41" t="s">
        <v>92</v>
      </c>
      <c r="E87" s="42">
        <v>2.64</v>
      </c>
      <c r="F87" s="42">
        <v>2.8</v>
      </c>
      <c r="G87" s="43" t="e">
        <f>VLOOKUP(A87,#REF!,4,0)</f>
        <v>#REF!</v>
      </c>
      <c r="H87" s="43" t="e">
        <f>VLOOKUP(A87,#REF!,3,0)</f>
        <v>#REF!</v>
      </c>
      <c r="I87" s="43" t="e">
        <f>VLOOKUP(B87,#REF!,3,0)</f>
        <v>#REF!</v>
      </c>
      <c r="J87" s="253" t="e">
        <f>ROUND((H87+I87)*(1-$J$4),0)</f>
        <v>#REF!</v>
      </c>
      <c r="K87" s="334"/>
      <c r="L87" s="186" t="s">
        <v>373</v>
      </c>
      <c r="M87" s="214">
        <v>2900</v>
      </c>
      <c r="N87" s="215">
        <v>0</v>
      </c>
      <c r="O87" s="215">
        <v>3100</v>
      </c>
      <c r="P87" s="215">
        <v>4500</v>
      </c>
      <c r="Q87" s="215">
        <v>3700</v>
      </c>
      <c r="R87" s="215">
        <v>5000</v>
      </c>
      <c r="S87" s="215">
        <v>4800</v>
      </c>
      <c r="T87" s="215">
        <v>6000</v>
      </c>
      <c r="U87" s="201" t="s">
        <v>381</v>
      </c>
      <c r="V87" s="202" t="s">
        <v>382</v>
      </c>
    </row>
    <row r="88" spans="1:22" ht="18" hidden="1" customHeight="1" outlineLevel="1">
      <c r="A88" s="40" t="s">
        <v>54</v>
      </c>
      <c r="B88" s="50" t="s">
        <v>226</v>
      </c>
      <c r="C88" s="41" t="s">
        <v>97</v>
      </c>
      <c r="D88" s="41" t="s">
        <v>92</v>
      </c>
      <c r="E88" s="42">
        <v>3.52</v>
      </c>
      <c r="F88" s="42">
        <v>3.7</v>
      </c>
      <c r="G88" s="43" t="e">
        <f>VLOOKUP(A88,#REF!,4,0)</f>
        <v>#REF!</v>
      </c>
      <c r="H88" s="43" t="e">
        <f>VLOOKUP(A88,#REF!,3,0)</f>
        <v>#REF!</v>
      </c>
      <c r="I88" s="43" t="e">
        <f>VLOOKUP(B88,#REF!,3,0)</f>
        <v>#REF!</v>
      </c>
      <c r="J88" s="253" t="e">
        <f>ROUND((H88+I88)*(1-$J$4),0)</f>
        <v>#REF!</v>
      </c>
      <c r="K88" s="334"/>
      <c r="L88" s="186" t="s">
        <v>373</v>
      </c>
      <c r="M88" s="214">
        <v>3600</v>
      </c>
      <c r="N88" s="215">
        <v>0</v>
      </c>
      <c r="O88" s="215">
        <v>3900</v>
      </c>
      <c r="P88" s="215">
        <v>4500</v>
      </c>
      <c r="Q88" s="215">
        <v>4700</v>
      </c>
      <c r="R88" s="215">
        <v>5000</v>
      </c>
      <c r="S88" s="215">
        <v>6100</v>
      </c>
      <c r="T88" s="215">
        <v>6000</v>
      </c>
      <c r="U88" s="201" t="s">
        <v>381</v>
      </c>
      <c r="V88" s="202" t="s">
        <v>382</v>
      </c>
    </row>
    <row r="89" spans="1:22" ht="18" hidden="1" customHeight="1" outlineLevel="1">
      <c r="A89" s="40" t="s">
        <v>55</v>
      </c>
      <c r="B89" s="50" t="s">
        <v>227</v>
      </c>
      <c r="C89" s="41" t="s">
        <v>97</v>
      </c>
      <c r="D89" s="41" t="s">
        <v>92</v>
      </c>
      <c r="E89" s="42">
        <v>5.28</v>
      </c>
      <c r="F89" s="42">
        <v>5.42</v>
      </c>
      <c r="G89" s="43" t="e">
        <f>VLOOKUP(A89,#REF!,4,0)</f>
        <v>#REF!</v>
      </c>
      <c r="H89" s="43" t="e">
        <f>VLOOKUP(A89,#REF!,3,0)</f>
        <v>#REF!</v>
      </c>
      <c r="I89" s="43" t="e">
        <f>VLOOKUP(B89,#REF!,3,0)</f>
        <v>#REF!</v>
      </c>
      <c r="J89" s="253" t="e">
        <f>ROUND((H89+I89)*(1-$J$4),0)</f>
        <v>#REF!</v>
      </c>
      <c r="K89" s="334"/>
      <c r="L89" s="186" t="s">
        <v>373</v>
      </c>
      <c r="M89" s="214">
        <v>5500</v>
      </c>
      <c r="N89" s="215">
        <v>0</v>
      </c>
      <c r="O89" s="215">
        <v>6000</v>
      </c>
      <c r="P89" s="215">
        <v>4500</v>
      </c>
      <c r="Q89" s="215">
        <v>7300</v>
      </c>
      <c r="R89" s="215">
        <v>5000</v>
      </c>
      <c r="S89" s="215">
        <v>9800</v>
      </c>
      <c r="T89" s="215">
        <v>6000</v>
      </c>
      <c r="U89" s="201" t="s">
        <v>381</v>
      </c>
      <c r="V89" s="202" t="s">
        <v>382</v>
      </c>
    </row>
    <row r="90" spans="1:22" ht="18" hidden="1" customHeight="1" outlineLevel="1">
      <c r="A90" s="40" t="s">
        <v>56</v>
      </c>
      <c r="B90" s="50" t="s">
        <v>228</v>
      </c>
      <c r="C90" s="41" t="s">
        <v>97</v>
      </c>
      <c r="D90" s="41" t="s">
        <v>92</v>
      </c>
      <c r="E90" s="42">
        <v>7.03</v>
      </c>
      <c r="F90" s="42">
        <v>7.2</v>
      </c>
      <c r="G90" s="43" t="e">
        <f>VLOOKUP(A90,#REF!,4,0)</f>
        <v>#REF!</v>
      </c>
      <c r="H90" s="43" t="e">
        <f>VLOOKUP(A90,#REF!,3,0)</f>
        <v>#REF!</v>
      </c>
      <c r="I90" s="43" t="e">
        <f>VLOOKUP(B90,#REF!,3,0)</f>
        <v>#REF!</v>
      </c>
      <c r="J90" s="253" t="e">
        <f>ROUND((H90+I90)*(1-$J$4),0)</f>
        <v>#REF!</v>
      </c>
      <c r="K90" s="333"/>
      <c r="L90" s="187" t="s">
        <v>373</v>
      </c>
      <c r="M90" s="214">
        <v>6700</v>
      </c>
      <c r="N90" s="215">
        <v>0</v>
      </c>
      <c r="O90" s="215">
        <v>7400</v>
      </c>
      <c r="P90" s="215">
        <v>4500</v>
      </c>
      <c r="Q90" s="215">
        <v>9000</v>
      </c>
      <c r="R90" s="215">
        <v>5000</v>
      </c>
      <c r="S90" s="215">
        <v>12200</v>
      </c>
      <c r="T90" s="215">
        <v>6000</v>
      </c>
      <c r="U90" s="201" t="s">
        <v>381</v>
      </c>
      <c r="V90" s="202" t="s">
        <v>382</v>
      </c>
    </row>
    <row r="91" spans="1:22" ht="14.25" hidden="1" outlineLevel="1">
      <c r="A91" s="385"/>
      <c r="B91" s="385"/>
      <c r="C91" s="385"/>
      <c r="D91" s="385"/>
      <c r="E91" s="385"/>
      <c r="F91" s="385"/>
      <c r="G91" s="385"/>
      <c r="H91" s="385"/>
      <c r="I91" s="385"/>
      <c r="J91" s="385"/>
      <c r="K91" s="385"/>
      <c r="L91" s="325"/>
      <c r="M91" s="212"/>
      <c r="N91" s="212"/>
      <c r="O91" s="212"/>
      <c r="P91" s="212"/>
      <c r="Q91" s="212"/>
      <c r="R91" s="212"/>
      <c r="S91" s="212"/>
      <c r="T91" s="212"/>
      <c r="U91" s="212"/>
      <c r="V91" s="213"/>
    </row>
    <row r="92" spans="1:22" ht="23.25">
      <c r="A92" s="257" t="s">
        <v>441</v>
      </c>
      <c r="B92" s="258"/>
      <c r="C92" s="258"/>
      <c r="D92" s="258"/>
      <c r="E92" s="258"/>
      <c r="F92" s="258"/>
      <c r="G92" s="258"/>
      <c r="H92" s="258"/>
      <c r="I92" s="258"/>
      <c r="J92" s="258"/>
      <c r="K92" s="258"/>
      <c r="L92" s="258"/>
      <c r="M92" s="224"/>
      <c r="N92" s="224"/>
      <c r="O92" s="224"/>
      <c r="P92" s="224"/>
      <c r="Q92" s="224"/>
      <c r="R92" s="224"/>
      <c r="S92" s="224"/>
      <c r="T92" s="224"/>
      <c r="U92" s="224"/>
      <c r="V92" s="225"/>
    </row>
    <row r="93" spans="1:22" ht="16.5">
      <c r="C93" s="382" t="s">
        <v>442</v>
      </c>
      <c r="D93" s="383"/>
      <c r="E93" s="384"/>
      <c r="F93" s="369"/>
      <c r="G93" s="370"/>
      <c r="H93" s="365"/>
      <c r="I93" s="366"/>
      <c r="J93" s="367"/>
      <c r="K93" s="374" t="s">
        <v>443</v>
      </c>
      <c r="L93" s="374"/>
      <c r="M93" s="327"/>
      <c r="N93" s="328"/>
      <c r="O93" s="328"/>
      <c r="P93" s="328"/>
      <c r="Q93" s="328"/>
      <c r="R93" s="328"/>
      <c r="S93" s="328"/>
      <c r="T93" s="328"/>
      <c r="U93" s="328"/>
      <c r="V93" s="329"/>
    </row>
    <row r="94" spans="1:22" ht="21.75" customHeight="1">
      <c r="C94" s="360" t="s">
        <v>444</v>
      </c>
      <c r="D94" s="361"/>
      <c r="E94" s="362"/>
      <c r="F94" s="363"/>
      <c r="G94" s="364"/>
      <c r="H94" s="365"/>
      <c r="I94" s="366"/>
      <c r="J94" s="367"/>
      <c r="K94" s="368" t="s">
        <v>104</v>
      </c>
      <c r="L94" s="368"/>
      <c r="M94" s="330"/>
      <c r="N94" s="155"/>
      <c r="O94" s="155"/>
      <c r="P94" s="155"/>
      <c r="Q94" s="155"/>
      <c r="R94" s="155"/>
      <c r="S94" s="155"/>
      <c r="T94" s="155"/>
      <c r="U94" s="155"/>
      <c r="V94" s="156"/>
    </row>
    <row r="95" spans="1:22" ht="24.75" customHeight="1">
      <c r="A95" s="326"/>
      <c r="B95" s="321"/>
      <c r="C95" s="360" t="s">
        <v>445</v>
      </c>
      <c r="D95" s="361"/>
      <c r="E95" s="362"/>
      <c r="F95" s="369"/>
      <c r="G95" s="370"/>
      <c r="H95" s="371"/>
      <c r="I95" s="372"/>
      <c r="J95" s="373"/>
      <c r="K95" s="374" t="s">
        <v>446</v>
      </c>
      <c r="L95" s="374"/>
      <c r="M95" s="331"/>
      <c r="N95" s="322"/>
      <c r="O95" s="322"/>
      <c r="P95" s="322"/>
      <c r="Q95" s="322"/>
      <c r="R95" s="322"/>
      <c r="S95" s="322"/>
      <c r="T95" s="322"/>
      <c r="U95" s="322"/>
      <c r="V95" s="321"/>
    </row>
  </sheetData>
  <autoFilter ref="A6:J78"/>
  <mergeCells count="67">
    <mergeCell ref="G8:I8"/>
    <mergeCell ref="J8:K8"/>
    <mergeCell ref="A9:K9"/>
    <mergeCell ref="J5:J6"/>
    <mergeCell ref="A5:A6"/>
    <mergeCell ref="B5:B6"/>
    <mergeCell ref="C5:C6"/>
    <mergeCell ref="D5:D6"/>
    <mergeCell ref="G5:G6"/>
    <mergeCell ref="E5:F5"/>
    <mergeCell ref="J22:K22"/>
    <mergeCell ref="G22:I22"/>
    <mergeCell ref="A44:K44"/>
    <mergeCell ref="M57:V57"/>
    <mergeCell ref="U6:V6"/>
    <mergeCell ref="L5:L6"/>
    <mergeCell ref="M5:N5"/>
    <mergeCell ref="O5:P5"/>
    <mergeCell ref="Q5:R5"/>
    <mergeCell ref="S5:T5"/>
    <mergeCell ref="K5:K6"/>
    <mergeCell ref="G45:I45"/>
    <mergeCell ref="H5:I5"/>
    <mergeCell ref="M55:V55"/>
    <mergeCell ref="M56:V56"/>
    <mergeCell ref="A7:K7"/>
    <mergeCell ref="M58:V58"/>
    <mergeCell ref="G70:I70"/>
    <mergeCell ref="J70:K70"/>
    <mergeCell ref="G15:I15"/>
    <mergeCell ref="J15:K15"/>
    <mergeCell ref="G55:J55"/>
    <mergeCell ref="G56:J56"/>
    <mergeCell ref="G57:J57"/>
    <mergeCell ref="A16:K16"/>
    <mergeCell ref="G36:I36"/>
    <mergeCell ref="J36:K36"/>
    <mergeCell ref="A29:K29"/>
    <mergeCell ref="A35:K35"/>
    <mergeCell ref="A37:K37"/>
    <mergeCell ref="J45:K45"/>
    <mergeCell ref="A46:K46"/>
    <mergeCell ref="C93:E93"/>
    <mergeCell ref="F93:G93"/>
    <mergeCell ref="H93:J93"/>
    <mergeCell ref="K93:L93"/>
    <mergeCell ref="G60:I60"/>
    <mergeCell ref="J60:K60"/>
    <mergeCell ref="A79:K79"/>
    <mergeCell ref="G78:I78"/>
    <mergeCell ref="J78:K78"/>
    <mergeCell ref="A91:K91"/>
    <mergeCell ref="A69:K69"/>
    <mergeCell ref="A61:K61"/>
    <mergeCell ref="G53:I53"/>
    <mergeCell ref="J53:K53"/>
    <mergeCell ref="A54:K54"/>
    <mergeCell ref="A53:F53"/>
    <mergeCell ref="G58:J58"/>
    <mergeCell ref="C94:E94"/>
    <mergeCell ref="F94:G94"/>
    <mergeCell ref="H94:J94"/>
    <mergeCell ref="K94:L94"/>
    <mergeCell ref="C95:E95"/>
    <mergeCell ref="F95:G95"/>
    <mergeCell ref="H95:J95"/>
    <mergeCell ref="K95:L95"/>
  </mergeCells>
  <conditionalFormatting sqref="A21:G21 G59 G85">
    <cfRule type="cellIs" dxfId="29" priority="36" operator="lessThan">
      <formula>$G21</formula>
    </cfRule>
  </conditionalFormatting>
  <conditionalFormatting sqref="A14:G14">
    <cfRule type="cellIs" dxfId="28" priority="9" operator="lessThan">
      <formula>$G14</formula>
    </cfRule>
  </conditionalFormatting>
  <conditionalFormatting sqref="G43">
    <cfRule type="cellIs" dxfId="27" priority="8" operator="lessThan">
      <formula>$G43</formula>
    </cfRule>
  </conditionalFormatting>
  <conditionalFormatting sqref="G52">
    <cfRule type="cellIs" dxfId="26" priority="1" operator="lessThan">
      <formula>$G52</formula>
    </cfRule>
  </conditionalFormatting>
  <conditionalFormatting sqref="I4">
    <cfRule type="cellIs" dxfId="25" priority="76" operator="lessThan">
      <formula>$I4</formula>
    </cfRule>
  </conditionalFormatting>
  <hyperlinks>
    <hyperlink ref="A4" location="Содержание!A1" display="К СОДЕРЖАНИЮ"/>
    <hyperlink ref="A92" location="'Услуги ДАИЧИ'!A1" display="Системы облачного управления компании &quot;ДАИЧИ&quot;"/>
  </hyperlinks>
  <printOptions gridLines="1"/>
  <pageMargins left="0.78740157480314965" right="0.59055118110236227" top="0.39370078740157483" bottom="0.39370078740157483" header="0.31496062992125984" footer="0.31496062992125984"/>
  <pageSetup paperSize="8" scale="6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D5F7"/>
    <outlinePr summaryBelow="0" summaryRight="0"/>
    <pageSetUpPr fitToPage="1"/>
  </sheetPr>
  <dimension ref="A1:W83"/>
  <sheetViews>
    <sheetView showGridLines="0" zoomScale="90" zoomScaleNormal="90" workbookViewId="0">
      <pane ySplit="7" topLeftCell="A8" activePane="bottomLeft" state="frozen"/>
      <selection pane="bottomLeft" activeCell="H62" sqref="H62:J62"/>
    </sheetView>
  </sheetViews>
  <sheetFormatPr defaultColWidth="21.140625" defaultRowHeight="12.75" outlineLevelRow="1" outlineLevelCol="1"/>
  <cols>
    <col min="1" max="2" width="23" style="272" customWidth="1"/>
    <col min="3" max="3" width="8.42578125" style="272" customWidth="1"/>
    <col min="4" max="4" width="14.85546875" style="272" bestFit="1" customWidth="1"/>
    <col min="5" max="5" width="13.28515625" style="272" customWidth="1"/>
    <col min="6" max="7" width="14.42578125" style="272" bestFit="1" customWidth="1"/>
    <col min="8" max="8" width="19.7109375" style="271" customWidth="1"/>
    <col min="9" max="9" width="23.85546875" style="268" customWidth="1"/>
    <col min="10" max="10" width="16.42578125" style="268" bestFit="1" customWidth="1"/>
    <col min="11" max="11" width="17.5703125" style="270" customWidth="1"/>
    <col min="12" max="12" width="18.42578125" style="270" customWidth="1"/>
    <col min="13" max="13" width="21.140625" style="271" collapsed="1"/>
    <col min="14" max="14" width="13.28515625" style="271" hidden="1" customWidth="1" outlineLevel="1"/>
    <col min="15" max="15" width="10.140625" style="271" hidden="1" customWidth="1" outlineLevel="1"/>
    <col min="16" max="16" width="13.42578125" style="271" hidden="1" customWidth="1" outlineLevel="1"/>
    <col min="17" max="17" width="10.7109375" style="271" hidden="1" customWidth="1" outlineLevel="1"/>
    <col min="18" max="18" width="14.5703125" style="271" hidden="1" customWidth="1" outlineLevel="1"/>
    <col min="19" max="19" width="11.85546875" style="271" hidden="1" customWidth="1" outlineLevel="1"/>
    <col min="20" max="20" width="12.28515625" style="271" hidden="1" customWidth="1" outlineLevel="1"/>
    <col min="21" max="21" width="10.28515625" style="271" hidden="1" customWidth="1" outlineLevel="1"/>
    <col min="22" max="22" width="16.85546875" style="271" hidden="1" customWidth="1" outlineLevel="1"/>
    <col min="23" max="23" width="17.5703125" style="271" hidden="1" customWidth="1" outlineLevel="1"/>
    <col min="24" max="16384" width="21.140625" style="271"/>
  </cols>
  <sheetData>
    <row r="1" spans="1:23" ht="13.5" customHeight="1">
      <c r="A1" s="266"/>
      <c r="B1" s="266"/>
      <c r="C1" s="266"/>
      <c r="D1" s="266"/>
      <c r="E1" s="266"/>
      <c r="F1" s="266"/>
      <c r="G1" s="266"/>
      <c r="H1" s="267"/>
      <c r="K1" s="269"/>
    </row>
    <row r="2" spans="1:23" ht="101.25" customHeight="1">
      <c r="C2" s="269"/>
      <c r="D2" s="273"/>
      <c r="E2" s="273"/>
      <c r="F2" s="273"/>
      <c r="G2" s="273"/>
      <c r="H2" s="274"/>
      <c r="L2" s="268"/>
    </row>
    <row r="3" spans="1:23" ht="24" customHeight="1">
      <c r="A3" s="344" t="s">
        <v>458</v>
      </c>
      <c r="B3" s="273"/>
      <c r="C3" s="273"/>
      <c r="D3" s="273"/>
      <c r="E3" s="273"/>
      <c r="F3" s="273"/>
      <c r="G3" s="273"/>
      <c r="H3" s="274"/>
      <c r="J3" s="275" t="s">
        <v>84</v>
      </c>
      <c r="K3" s="180"/>
    </row>
    <row r="4" spans="1:23" ht="18" customHeight="1">
      <c r="A4" s="273"/>
      <c r="B4" s="273"/>
      <c r="C4" s="273"/>
      <c r="D4" s="273"/>
      <c r="E4" s="273"/>
      <c r="F4" s="273"/>
      <c r="G4" s="273"/>
      <c r="H4" s="274"/>
      <c r="J4" s="179" t="s">
        <v>83</v>
      </c>
      <c r="K4" s="180"/>
    </row>
    <row r="5" spans="1:23" ht="17.25" customHeight="1">
      <c r="A5" s="343" t="s">
        <v>101</v>
      </c>
      <c r="B5" s="276"/>
      <c r="C5" s="277"/>
      <c r="D5" s="277"/>
      <c r="E5" s="277"/>
      <c r="F5" s="277"/>
      <c r="G5" s="277"/>
      <c r="H5" s="278"/>
      <c r="J5" s="179" t="s">
        <v>85</v>
      </c>
      <c r="K5" s="180"/>
    </row>
    <row r="6" spans="1:23" ht="24" customHeight="1">
      <c r="A6" s="433" t="s">
        <v>103</v>
      </c>
      <c r="B6" s="434"/>
      <c r="C6" s="437" t="s">
        <v>106</v>
      </c>
      <c r="D6" s="441" t="s">
        <v>90</v>
      </c>
      <c r="E6" s="443" t="s">
        <v>88</v>
      </c>
      <c r="F6" s="440" t="s">
        <v>96</v>
      </c>
      <c r="G6" s="440"/>
      <c r="H6" s="442"/>
      <c r="I6" s="438"/>
      <c r="J6" s="445"/>
      <c r="K6" s="438"/>
      <c r="L6" s="403" t="s">
        <v>402</v>
      </c>
      <c r="M6" s="398" t="s">
        <v>372</v>
      </c>
      <c r="N6" s="430" t="s">
        <v>374</v>
      </c>
      <c r="O6" s="431"/>
      <c r="P6" s="432" t="s">
        <v>375</v>
      </c>
      <c r="Q6" s="431"/>
      <c r="R6" s="432" t="s">
        <v>376</v>
      </c>
      <c r="S6" s="431"/>
      <c r="T6" s="432" t="s">
        <v>377</v>
      </c>
      <c r="U6" s="431"/>
      <c r="V6" s="279" t="s">
        <v>378</v>
      </c>
      <c r="W6" s="280" t="s">
        <v>379</v>
      </c>
    </row>
    <row r="7" spans="1:23" ht="34.5" customHeight="1">
      <c r="A7" s="183" t="s">
        <v>18</v>
      </c>
      <c r="B7" s="183" t="s">
        <v>49</v>
      </c>
      <c r="C7" s="437"/>
      <c r="D7" s="441"/>
      <c r="E7" s="444"/>
      <c r="F7" s="222" t="s">
        <v>94</v>
      </c>
      <c r="G7" s="32" t="s">
        <v>95</v>
      </c>
      <c r="H7" s="442"/>
      <c r="I7" s="438"/>
      <c r="J7" s="446"/>
      <c r="K7" s="438"/>
      <c r="L7" s="404"/>
      <c r="M7" s="399"/>
      <c r="N7" s="281" t="s">
        <v>411</v>
      </c>
      <c r="O7" s="282" t="s">
        <v>412</v>
      </c>
      <c r="P7" s="282" t="s">
        <v>411</v>
      </c>
      <c r="Q7" s="282" t="s">
        <v>412</v>
      </c>
      <c r="R7" s="282" t="s">
        <v>411</v>
      </c>
      <c r="S7" s="282" t="s">
        <v>412</v>
      </c>
      <c r="T7" s="282" t="s">
        <v>411</v>
      </c>
      <c r="U7" s="283" t="s">
        <v>412</v>
      </c>
      <c r="V7" s="424" t="s">
        <v>380</v>
      </c>
      <c r="W7" s="425"/>
    </row>
    <row r="8" spans="1:23">
      <c r="A8" s="439"/>
      <c r="B8" s="439"/>
      <c r="C8" s="439"/>
      <c r="D8" s="439"/>
      <c r="E8" s="439"/>
      <c r="F8" s="439"/>
      <c r="G8" s="439"/>
      <c r="H8" s="439"/>
      <c r="I8" s="439"/>
      <c r="J8" s="439"/>
      <c r="K8" s="439"/>
      <c r="L8" s="439"/>
      <c r="M8" s="284"/>
      <c r="W8" s="284"/>
    </row>
    <row r="9" spans="1:23" ht="81" customHeight="1" collapsed="1">
      <c r="A9" s="285" t="s">
        <v>240</v>
      </c>
      <c r="B9" s="285"/>
      <c r="C9" s="285"/>
      <c r="D9" s="286"/>
      <c r="E9" s="286"/>
      <c r="F9" s="286"/>
      <c r="G9" s="286"/>
      <c r="H9" s="447" t="s">
        <v>394</v>
      </c>
      <c r="I9" s="448"/>
      <c r="J9" s="447" t="s">
        <v>244</v>
      </c>
      <c r="K9" s="448"/>
      <c r="L9" s="287"/>
      <c r="M9" s="288"/>
      <c r="N9" s="418"/>
      <c r="O9" s="418"/>
      <c r="P9" s="418"/>
      <c r="Q9" s="418"/>
      <c r="R9" s="418"/>
      <c r="S9" s="418"/>
      <c r="T9" s="418"/>
      <c r="U9" s="418"/>
      <c r="V9" s="418"/>
      <c r="W9" s="419"/>
    </row>
    <row r="10" spans="1:23" hidden="1" outlineLevel="1">
      <c r="A10" s="435"/>
      <c r="B10" s="435"/>
      <c r="C10" s="435"/>
      <c r="D10" s="435"/>
      <c r="E10" s="435"/>
      <c r="F10" s="435"/>
      <c r="G10" s="435"/>
      <c r="H10" s="435"/>
      <c r="I10" s="435"/>
      <c r="J10" s="435"/>
      <c r="K10" s="435"/>
      <c r="L10" s="436"/>
      <c r="M10" s="289"/>
      <c r="W10" s="290"/>
    </row>
    <row r="11" spans="1:23" ht="18" hidden="1" customHeight="1" outlineLevel="1">
      <c r="A11" s="45" t="s">
        <v>20</v>
      </c>
      <c r="B11" s="40" t="s">
        <v>104</v>
      </c>
      <c r="C11" s="45">
        <v>2</v>
      </c>
      <c r="D11" s="40" t="s">
        <v>321</v>
      </c>
      <c r="E11" s="40" t="s">
        <v>92</v>
      </c>
      <c r="F11" s="42">
        <v>4.0999999999999996</v>
      </c>
      <c r="G11" s="42">
        <v>4.4000000000000004</v>
      </c>
      <c r="H11" s="291" t="e">
        <f>VLOOKUP(A11,#REF!,4,0)</f>
        <v>#REF!</v>
      </c>
      <c r="I11" s="43" t="e">
        <f>VLOOKUP(A11,#REF!,3,0)</f>
        <v>#REF!</v>
      </c>
      <c r="J11" s="184" t="s">
        <v>104</v>
      </c>
      <c r="K11" s="292" t="e">
        <f t="shared" ref="K11:K22" si="0">ROUND(I11*(1-$K$3),0)</f>
        <v>#REF!</v>
      </c>
      <c r="L11" s="336"/>
      <c r="M11" s="185" t="s">
        <v>373</v>
      </c>
      <c r="N11" s="220">
        <v>6500</v>
      </c>
      <c r="O11" s="200">
        <v>0</v>
      </c>
      <c r="P11" s="200">
        <v>7200</v>
      </c>
      <c r="Q11" s="200">
        <v>4500</v>
      </c>
      <c r="R11" s="200">
        <v>8700</v>
      </c>
      <c r="S11" s="200">
        <v>5000</v>
      </c>
      <c r="T11" s="200">
        <v>11800</v>
      </c>
      <c r="U11" s="200">
        <v>6000</v>
      </c>
      <c r="V11" s="201" t="s">
        <v>381</v>
      </c>
      <c r="W11" s="202" t="s">
        <v>382</v>
      </c>
    </row>
    <row r="12" spans="1:23" ht="18" hidden="1" customHeight="1" outlineLevel="1">
      <c r="A12" s="45" t="s">
        <v>21</v>
      </c>
      <c r="B12" s="40" t="s">
        <v>104</v>
      </c>
      <c r="C12" s="45">
        <v>2</v>
      </c>
      <c r="D12" s="40" t="s">
        <v>321</v>
      </c>
      <c r="E12" s="40" t="s">
        <v>92</v>
      </c>
      <c r="F12" s="42">
        <v>5.2</v>
      </c>
      <c r="G12" s="42">
        <v>5.4</v>
      </c>
      <c r="H12" s="291" t="e">
        <f>VLOOKUP(A12,#REF!,4,0)</f>
        <v>#REF!</v>
      </c>
      <c r="I12" s="43" t="e">
        <f>VLOOKUP(A12,#REF!,3,0)</f>
        <v>#REF!</v>
      </c>
      <c r="J12" s="184" t="s">
        <v>104</v>
      </c>
      <c r="K12" s="292" t="e">
        <f t="shared" si="0"/>
        <v>#REF!</v>
      </c>
      <c r="L12" s="337"/>
      <c r="M12" s="186" t="s">
        <v>373</v>
      </c>
      <c r="N12" s="220">
        <v>7300</v>
      </c>
      <c r="O12" s="200">
        <v>0</v>
      </c>
      <c r="P12" s="200">
        <v>8100</v>
      </c>
      <c r="Q12" s="200">
        <v>4500</v>
      </c>
      <c r="R12" s="200">
        <v>9800</v>
      </c>
      <c r="S12" s="200">
        <v>5000</v>
      </c>
      <c r="T12" s="200">
        <v>13300</v>
      </c>
      <c r="U12" s="200">
        <v>6000</v>
      </c>
      <c r="V12" s="201" t="s">
        <v>381</v>
      </c>
      <c r="W12" s="202" t="s">
        <v>382</v>
      </c>
    </row>
    <row r="13" spans="1:23" ht="18" hidden="1" customHeight="1" outlineLevel="1">
      <c r="A13" s="45" t="s">
        <v>22</v>
      </c>
      <c r="B13" s="40" t="s">
        <v>104</v>
      </c>
      <c r="C13" s="45">
        <v>3</v>
      </c>
      <c r="D13" s="40" t="s">
        <v>321</v>
      </c>
      <c r="E13" s="40" t="s">
        <v>92</v>
      </c>
      <c r="F13" s="42">
        <v>6.1</v>
      </c>
      <c r="G13" s="42">
        <v>6.5</v>
      </c>
      <c r="H13" s="291" t="e">
        <f>VLOOKUP(A13,#REF!,4,0)</f>
        <v>#REF!</v>
      </c>
      <c r="I13" s="43" t="e">
        <f>VLOOKUP(A13,#REF!,3,0)</f>
        <v>#REF!</v>
      </c>
      <c r="J13" s="184" t="s">
        <v>104</v>
      </c>
      <c r="K13" s="292" t="e">
        <f t="shared" si="0"/>
        <v>#REF!</v>
      </c>
      <c r="L13" s="337"/>
      <c r="M13" s="186" t="s">
        <v>373</v>
      </c>
      <c r="N13" s="220">
        <v>8900</v>
      </c>
      <c r="O13" s="200">
        <v>0</v>
      </c>
      <c r="P13" s="200">
        <v>9900</v>
      </c>
      <c r="Q13" s="200">
        <v>4500</v>
      </c>
      <c r="R13" s="200">
        <v>12100</v>
      </c>
      <c r="S13" s="200">
        <v>5000</v>
      </c>
      <c r="T13" s="200">
        <v>16500</v>
      </c>
      <c r="U13" s="200">
        <v>6000</v>
      </c>
      <c r="V13" s="201" t="s">
        <v>381</v>
      </c>
      <c r="W13" s="202" t="s">
        <v>382</v>
      </c>
    </row>
    <row r="14" spans="1:23" ht="18" hidden="1" customHeight="1" outlineLevel="1">
      <c r="A14" s="45" t="s">
        <v>23</v>
      </c>
      <c r="B14" s="40" t="s">
        <v>104</v>
      </c>
      <c r="C14" s="45">
        <v>3</v>
      </c>
      <c r="D14" s="40" t="s">
        <v>321</v>
      </c>
      <c r="E14" s="40" t="s">
        <v>92</v>
      </c>
      <c r="F14" s="42">
        <v>7.1</v>
      </c>
      <c r="G14" s="42">
        <v>8.5</v>
      </c>
      <c r="H14" s="291" t="e">
        <f>VLOOKUP(A14,#REF!,4,0)</f>
        <v>#REF!</v>
      </c>
      <c r="I14" s="43" t="e">
        <f>VLOOKUP(A14,#REF!,3,0)</f>
        <v>#REF!</v>
      </c>
      <c r="J14" s="184" t="s">
        <v>104</v>
      </c>
      <c r="K14" s="292" t="e">
        <f t="shared" si="0"/>
        <v>#REF!</v>
      </c>
      <c r="L14" s="337"/>
      <c r="M14" s="186" t="s">
        <v>373</v>
      </c>
      <c r="N14" s="220">
        <v>9900</v>
      </c>
      <c r="O14" s="200">
        <v>0</v>
      </c>
      <c r="P14" s="200">
        <v>11000</v>
      </c>
      <c r="Q14" s="200">
        <v>4500</v>
      </c>
      <c r="R14" s="200">
        <v>13500</v>
      </c>
      <c r="S14" s="200">
        <v>5000</v>
      </c>
      <c r="T14" s="200">
        <v>18400</v>
      </c>
      <c r="U14" s="200">
        <v>6000</v>
      </c>
      <c r="V14" s="201" t="s">
        <v>381</v>
      </c>
      <c r="W14" s="202" t="s">
        <v>382</v>
      </c>
    </row>
    <row r="15" spans="1:23" ht="18" hidden="1" customHeight="1" outlineLevel="1">
      <c r="A15" s="45" t="s">
        <v>24</v>
      </c>
      <c r="B15" s="40" t="s">
        <v>104</v>
      </c>
      <c r="C15" s="45">
        <v>4</v>
      </c>
      <c r="D15" s="40" t="s">
        <v>321</v>
      </c>
      <c r="E15" s="40" t="s">
        <v>92</v>
      </c>
      <c r="F15" s="42">
        <v>8</v>
      </c>
      <c r="G15" s="42">
        <v>9.3000000000000007</v>
      </c>
      <c r="H15" s="291" t="e">
        <f>VLOOKUP(A15,#REF!,4,0)</f>
        <v>#REF!</v>
      </c>
      <c r="I15" s="43" t="e">
        <f>VLOOKUP(A15,#REF!,3,0)</f>
        <v>#REF!</v>
      </c>
      <c r="J15" s="184" t="s">
        <v>104</v>
      </c>
      <c r="K15" s="292" t="e">
        <f t="shared" si="0"/>
        <v>#REF!</v>
      </c>
      <c r="L15" s="337"/>
      <c r="M15" s="186" t="s">
        <v>373</v>
      </c>
      <c r="N15" s="220">
        <v>10900</v>
      </c>
      <c r="O15" s="200">
        <v>0</v>
      </c>
      <c r="P15" s="200">
        <v>12100</v>
      </c>
      <c r="Q15" s="200">
        <v>4500</v>
      </c>
      <c r="R15" s="200">
        <v>14800</v>
      </c>
      <c r="S15" s="200">
        <v>5000</v>
      </c>
      <c r="T15" s="200">
        <v>20300</v>
      </c>
      <c r="U15" s="200">
        <v>6000</v>
      </c>
      <c r="V15" s="201" t="s">
        <v>381</v>
      </c>
      <c r="W15" s="202" t="s">
        <v>382</v>
      </c>
    </row>
    <row r="16" spans="1:23" ht="18" hidden="1" customHeight="1" outlineLevel="1">
      <c r="A16" s="45" t="s">
        <v>17</v>
      </c>
      <c r="B16" s="40" t="s">
        <v>104</v>
      </c>
      <c r="C16" s="45">
        <v>4</v>
      </c>
      <c r="D16" s="40" t="s">
        <v>321</v>
      </c>
      <c r="E16" s="40" t="s">
        <v>92</v>
      </c>
      <c r="F16" s="42">
        <v>10.5</v>
      </c>
      <c r="G16" s="42">
        <v>12</v>
      </c>
      <c r="H16" s="291" t="e">
        <f>VLOOKUP(A16,#REF!,4,0)</f>
        <v>#REF!</v>
      </c>
      <c r="I16" s="43" t="e">
        <f>VLOOKUP(A16,#REF!,3,0)</f>
        <v>#REF!</v>
      </c>
      <c r="J16" s="184" t="s">
        <v>104</v>
      </c>
      <c r="K16" s="292" t="e">
        <f t="shared" si="0"/>
        <v>#REF!</v>
      </c>
      <c r="L16" s="337"/>
      <c r="M16" s="186" t="s">
        <v>373</v>
      </c>
      <c r="N16" s="220">
        <v>15100</v>
      </c>
      <c r="O16" s="200">
        <v>0</v>
      </c>
      <c r="P16" s="200">
        <v>16800</v>
      </c>
      <c r="Q16" s="200">
        <v>4500</v>
      </c>
      <c r="R16" s="200">
        <v>20700</v>
      </c>
      <c r="S16" s="200">
        <v>5000</v>
      </c>
      <c r="T16" s="200">
        <v>28500</v>
      </c>
      <c r="U16" s="200">
        <v>6000</v>
      </c>
      <c r="V16" s="201" t="s">
        <v>381</v>
      </c>
      <c r="W16" s="202" t="s">
        <v>382</v>
      </c>
    </row>
    <row r="17" spans="1:23" ht="18" hidden="1" customHeight="1" outlineLevel="1">
      <c r="A17" s="45" t="s">
        <v>19</v>
      </c>
      <c r="B17" s="40" t="s">
        <v>104</v>
      </c>
      <c r="C17" s="45">
        <v>5</v>
      </c>
      <c r="D17" s="40" t="s">
        <v>321</v>
      </c>
      <c r="E17" s="40" t="s">
        <v>92</v>
      </c>
      <c r="F17" s="42">
        <v>12.1</v>
      </c>
      <c r="G17" s="42">
        <v>13</v>
      </c>
      <c r="H17" s="291" t="e">
        <f>VLOOKUP(A17,#REF!,4,0)</f>
        <v>#REF!</v>
      </c>
      <c r="I17" s="43" t="e">
        <f>VLOOKUP(A17,#REF!,3,0)</f>
        <v>#REF!</v>
      </c>
      <c r="J17" s="184" t="s">
        <v>104</v>
      </c>
      <c r="K17" s="292" t="e">
        <f t="shared" si="0"/>
        <v>#REF!</v>
      </c>
      <c r="L17" s="337"/>
      <c r="M17" s="186" t="s">
        <v>373</v>
      </c>
      <c r="N17" s="220">
        <v>16400</v>
      </c>
      <c r="O17" s="200">
        <v>0</v>
      </c>
      <c r="P17" s="200">
        <v>18300</v>
      </c>
      <c r="Q17" s="200">
        <v>4500</v>
      </c>
      <c r="R17" s="200">
        <v>22500</v>
      </c>
      <c r="S17" s="200">
        <v>5000</v>
      </c>
      <c r="T17" s="200">
        <v>31000</v>
      </c>
      <c r="U17" s="200">
        <v>6000</v>
      </c>
      <c r="V17" s="201" t="s">
        <v>381</v>
      </c>
      <c r="W17" s="202" t="s">
        <v>382</v>
      </c>
    </row>
    <row r="18" spans="1:23" ht="18" hidden="1" customHeight="1" outlineLevel="1">
      <c r="A18" s="265" t="s">
        <v>307</v>
      </c>
      <c r="B18" s="40" t="s">
        <v>104</v>
      </c>
      <c r="C18" s="45">
        <v>6</v>
      </c>
      <c r="D18" s="40" t="s">
        <v>321</v>
      </c>
      <c r="E18" s="40" t="s">
        <v>92</v>
      </c>
      <c r="F18" s="42">
        <v>12.1</v>
      </c>
      <c r="G18" s="42">
        <v>12.5</v>
      </c>
      <c r="H18" s="291" t="e">
        <f>VLOOKUP(A18,#REF!,4,0)</f>
        <v>#REF!</v>
      </c>
      <c r="I18" s="43" t="e">
        <f>VLOOKUP(A18,#REF!,3,0)</f>
        <v>#REF!</v>
      </c>
      <c r="J18" s="184" t="s">
        <v>104</v>
      </c>
      <c r="K18" s="292" t="e">
        <f t="shared" si="0"/>
        <v>#REF!</v>
      </c>
      <c r="L18" s="337"/>
      <c r="M18" s="186" t="s">
        <v>373</v>
      </c>
      <c r="N18" s="220">
        <v>18400</v>
      </c>
      <c r="O18" s="200">
        <v>0</v>
      </c>
      <c r="P18" s="200">
        <v>20600</v>
      </c>
      <c r="Q18" s="200">
        <v>4500</v>
      </c>
      <c r="R18" s="200">
        <v>25300</v>
      </c>
      <c r="S18" s="200">
        <v>5000</v>
      </c>
      <c r="T18" s="200">
        <v>34900</v>
      </c>
      <c r="U18" s="200">
        <v>6000</v>
      </c>
      <c r="V18" s="201" t="s">
        <v>381</v>
      </c>
      <c r="W18" s="202" t="s">
        <v>382</v>
      </c>
    </row>
    <row r="19" spans="1:23" ht="18" hidden="1" customHeight="1" outlineLevel="1">
      <c r="A19" s="265" t="s">
        <v>308</v>
      </c>
      <c r="B19" s="40" t="s">
        <v>104</v>
      </c>
      <c r="C19" s="45">
        <v>8</v>
      </c>
      <c r="D19" s="40" t="s">
        <v>321</v>
      </c>
      <c r="E19" s="40" t="s">
        <v>92</v>
      </c>
      <c r="F19" s="42">
        <v>14</v>
      </c>
      <c r="G19" s="42">
        <v>15.5</v>
      </c>
      <c r="H19" s="291" t="e">
        <f>VLOOKUP(A19,#REF!,4,0)</f>
        <v>#REF!</v>
      </c>
      <c r="I19" s="43" t="e">
        <f>VLOOKUP(A19,#REF!,3,0)</f>
        <v>#REF!</v>
      </c>
      <c r="J19" s="184" t="s">
        <v>104</v>
      </c>
      <c r="K19" s="292" t="e">
        <f t="shared" si="0"/>
        <v>#REF!</v>
      </c>
      <c r="L19" s="337"/>
      <c r="M19" s="186" t="s">
        <v>373</v>
      </c>
      <c r="N19" s="220">
        <v>20000</v>
      </c>
      <c r="O19" s="200">
        <v>0</v>
      </c>
      <c r="P19" s="200">
        <v>22400</v>
      </c>
      <c r="Q19" s="200">
        <v>4500</v>
      </c>
      <c r="R19" s="200">
        <v>27600</v>
      </c>
      <c r="S19" s="200">
        <v>5000</v>
      </c>
      <c r="T19" s="200">
        <v>38100</v>
      </c>
      <c r="U19" s="200">
        <v>6000</v>
      </c>
      <c r="V19" s="201" t="s">
        <v>381</v>
      </c>
      <c r="W19" s="202" t="s">
        <v>382</v>
      </c>
    </row>
    <row r="20" spans="1:23" ht="18" hidden="1" customHeight="1" outlineLevel="1">
      <c r="A20" s="265" t="s">
        <v>309</v>
      </c>
      <c r="B20" s="40" t="s">
        <v>104</v>
      </c>
      <c r="C20" s="45">
        <v>9</v>
      </c>
      <c r="D20" s="40" t="s">
        <v>321</v>
      </c>
      <c r="E20" s="40" t="s">
        <v>92</v>
      </c>
      <c r="F20" s="42">
        <v>15.5</v>
      </c>
      <c r="G20" s="42">
        <v>17.5</v>
      </c>
      <c r="H20" s="291" t="e">
        <f>VLOOKUP(A20,#REF!,4,0)</f>
        <v>#REF!</v>
      </c>
      <c r="I20" s="43" t="e">
        <f>VLOOKUP(A20,#REF!,3,0)</f>
        <v>#REF!</v>
      </c>
      <c r="J20" s="184" t="s">
        <v>104</v>
      </c>
      <c r="K20" s="292" t="e">
        <f t="shared" si="0"/>
        <v>#REF!</v>
      </c>
      <c r="L20" s="337"/>
      <c r="M20" s="186" t="s">
        <v>373</v>
      </c>
      <c r="N20" s="220">
        <v>20500</v>
      </c>
      <c r="O20" s="200">
        <v>0</v>
      </c>
      <c r="P20" s="200">
        <v>22900</v>
      </c>
      <c r="Q20" s="200">
        <v>4500</v>
      </c>
      <c r="R20" s="200">
        <v>28200</v>
      </c>
      <c r="S20" s="200">
        <v>5000</v>
      </c>
      <c r="T20" s="200">
        <v>39000</v>
      </c>
      <c r="U20" s="200">
        <v>6000</v>
      </c>
      <c r="V20" s="201" t="s">
        <v>381</v>
      </c>
      <c r="W20" s="202" t="s">
        <v>382</v>
      </c>
    </row>
    <row r="21" spans="1:23" ht="18" hidden="1" customHeight="1" outlineLevel="1">
      <c r="A21" s="265" t="s">
        <v>310</v>
      </c>
      <c r="B21" s="40" t="s">
        <v>104</v>
      </c>
      <c r="C21" s="45">
        <v>8</v>
      </c>
      <c r="D21" s="40" t="s">
        <v>321</v>
      </c>
      <c r="E21" s="40" t="s">
        <v>92</v>
      </c>
      <c r="F21" s="42">
        <v>14</v>
      </c>
      <c r="G21" s="42">
        <v>16</v>
      </c>
      <c r="H21" s="291" t="e">
        <f>VLOOKUP(A21,#REF!,4,0)</f>
        <v>#REF!</v>
      </c>
      <c r="I21" s="43" t="e">
        <f>VLOOKUP(A21,#REF!,3,0)</f>
        <v>#REF!</v>
      </c>
      <c r="J21" s="184" t="s">
        <v>104</v>
      </c>
      <c r="K21" s="292" t="e">
        <f t="shared" si="0"/>
        <v>#REF!</v>
      </c>
      <c r="L21" s="337"/>
      <c r="M21" s="186" t="s">
        <v>373</v>
      </c>
      <c r="N21" s="220">
        <v>20000</v>
      </c>
      <c r="O21" s="200">
        <v>0</v>
      </c>
      <c r="P21" s="200">
        <v>22400</v>
      </c>
      <c r="Q21" s="200">
        <v>4500</v>
      </c>
      <c r="R21" s="200">
        <v>27600</v>
      </c>
      <c r="S21" s="200">
        <v>5000</v>
      </c>
      <c r="T21" s="200">
        <v>38100</v>
      </c>
      <c r="U21" s="200">
        <v>6000</v>
      </c>
      <c r="V21" s="201" t="s">
        <v>381</v>
      </c>
      <c r="W21" s="202" t="s">
        <v>382</v>
      </c>
    </row>
    <row r="22" spans="1:23" ht="18" hidden="1" customHeight="1" outlineLevel="1">
      <c r="A22" s="265" t="s">
        <v>311</v>
      </c>
      <c r="B22" s="40" t="s">
        <v>104</v>
      </c>
      <c r="C22" s="45">
        <v>9</v>
      </c>
      <c r="D22" s="40" t="s">
        <v>321</v>
      </c>
      <c r="E22" s="40" t="s">
        <v>92</v>
      </c>
      <c r="F22" s="42">
        <v>16</v>
      </c>
      <c r="G22" s="42">
        <v>18</v>
      </c>
      <c r="H22" s="291" t="e">
        <f>VLOOKUP(A22,#REF!,4,0)</f>
        <v>#REF!</v>
      </c>
      <c r="I22" s="43" t="e">
        <f>VLOOKUP(A22,#REF!,3,0)</f>
        <v>#REF!</v>
      </c>
      <c r="J22" s="184" t="s">
        <v>104</v>
      </c>
      <c r="K22" s="292" t="e">
        <f t="shared" si="0"/>
        <v>#REF!</v>
      </c>
      <c r="L22" s="338"/>
      <c r="M22" s="187" t="s">
        <v>373</v>
      </c>
      <c r="N22" s="220">
        <v>20500</v>
      </c>
      <c r="O22" s="200">
        <v>0</v>
      </c>
      <c r="P22" s="200">
        <v>22900</v>
      </c>
      <c r="Q22" s="200">
        <v>4500</v>
      </c>
      <c r="R22" s="200">
        <v>28200</v>
      </c>
      <c r="S22" s="200">
        <v>5000</v>
      </c>
      <c r="T22" s="200">
        <v>39000</v>
      </c>
      <c r="U22" s="200">
        <v>6000</v>
      </c>
      <c r="V22" s="201" t="s">
        <v>381</v>
      </c>
      <c r="W22" s="202" t="s">
        <v>382</v>
      </c>
    </row>
    <row r="23" spans="1:23" hidden="1" outlineLevel="1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335"/>
      <c r="M23" s="289"/>
      <c r="N23" s="293"/>
      <c r="O23" s="293"/>
      <c r="P23" s="293"/>
      <c r="Q23" s="293"/>
      <c r="R23" s="293"/>
      <c r="S23" s="293"/>
      <c r="T23" s="293"/>
      <c r="U23" s="293"/>
      <c r="V23" s="293"/>
      <c r="W23" s="294"/>
    </row>
    <row r="24" spans="1:23" ht="62.25" customHeight="1" collapsed="1">
      <c r="A24" s="285" t="s">
        <v>241</v>
      </c>
      <c r="B24" s="286"/>
      <c r="C24" s="286"/>
      <c r="D24" s="286"/>
      <c r="E24" s="286"/>
      <c r="F24" s="286"/>
      <c r="G24" s="286"/>
      <c r="H24" s="447" t="s">
        <v>393</v>
      </c>
      <c r="I24" s="448"/>
      <c r="J24" s="447" t="s">
        <v>413</v>
      </c>
      <c r="K24" s="448"/>
      <c r="L24" s="295"/>
      <c r="M24" s="288"/>
      <c r="N24" s="418"/>
      <c r="O24" s="418"/>
      <c r="P24" s="418"/>
      <c r="Q24" s="418"/>
      <c r="R24" s="418"/>
      <c r="S24" s="418"/>
      <c r="T24" s="418"/>
      <c r="U24" s="418"/>
      <c r="V24" s="418"/>
      <c r="W24" s="419"/>
    </row>
    <row r="25" spans="1:23" hidden="1" outlineLevel="1">
      <c r="A25" s="60" t="s">
        <v>89</v>
      </c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1"/>
      <c r="M25" s="289"/>
      <c r="N25" s="426" t="s">
        <v>203</v>
      </c>
      <c r="O25" s="426"/>
      <c r="P25" s="426"/>
      <c r="Q25" s="426"/>
      <c r="R25" s="426"/>
      <c r="S25" s="426"/>
      <c r="T25" s="426"/>
      <c r="U25" s="426"/>
      <c r="V25" s="426"/>
      <c r="W25" s="427"/>
    </row>
    <row r="26" spans="1:23" ht="18" hidden="1" customHeight="1" outlineLevel="1">
      <c r="A26" s="40" t="s">
        <v>2</v>
      </c>
      <c r="B26" s="40" t="s">
        <v>104</v>
      </c>
      <c r="C26" s="40" t="s">
        <v>104</v>
      </c>
      <c r="D26" s="40" t="s">
        <v>321</v>
      </c>
      <c r="E26" s="40" t="s">
        <v>92</v>
      </c>
      <c r="F26" s="42" t="s">
        <v>206</v>
      </c>
      <c r="G26" s="42" t="s">
        <v>207</v>
      </c>
      <c r="H26" s="291" t="e">
        <f>VLOOKUP(A26,#REF!,4,0)</f>
        <v>#REF!</v>
      </c>
      <c r="I26" s="43" t="e">
        <f>VLOOKUP(A26,#REF!,3,0)</f>
        <v>#REF!</v>
      </c>
      <c r="J26" s="184" t="s">
        <v>104</v>
      </c>
      <c r="K26" s="292" t="e">
        <f>ROUND(I26*(1-$K$4),0)</f>
        <v>#REF!</v>
      </c>
      <c r="L26" s="336"/>
      <c r="M26" s="185" t="s">
        <v>373</v>
      </c>
      <c r="N26" s="220">
        <v>1300</v>
      </c>
      <c r="O26" s="200">
        <v>0</v>
      </c>
      <c r="P26" s="200">
        <v>1300</v>
      </c>
      <c r="Q26" s="200">
        <v>4500</v>
      </c>
      <c r="R26" s="200">
        <v>1400</v>
      </c>
      <c r="S26" s="200">
        <v>5000</v>
      </c>
      <c r="T26" s="200">
        <v>1600</v>
      </c>
      <c r="U26" s="200">
        <v>6000</v>
      </c>
      <c r="V26" s="201" t="s">
        <v>381</v>
      </c>
      <c r="W26" s="202" t="s">
        <v>382</v>
      </c>
    </row>
    <row r="27" spans="1:23" ht="18" hidden="1" customHeight="1" outlineLevel="1">
      <c r="A27" s="40" t="s">
        <v>4</v>
      </c>
      <c r="B27" s="40" t="s">
        <v>104</v>
      </c>
      <c r="C27" s="40" t="s">
        <v>104</v>
      </c>
      <c r="D27" s="40" t="s">
        <v>321</v>
      </c>
      <c r="E27" s="40" t="s">
        <v>92</v>
      </c>
      <c r="F27" s="42" t="s">
        <v>208</v>
      </c>
      <c r="G27" s="42" t="s">
        <v>209</v>
      </c>
      <c r="H27" s="291" t="e">
        <f>VLOOKUP(A27,#REF!,4,0)</f>
        <v>#REF!</v>
      </c>
      <c r="I27" s="43" t="e">
        <f>VLOOKUP(A27,#REF!,3,0)</f>
        <v>#REF!</v>
      </c>
      <c r="J27" s="184" t="s">
        <v>104</v>
      </c>
      <c r="K27" s="292" t="e">
        <f>ROUND(I27*(1-$K$4),0)</f>
        <v>#REF!</v>
      </c>
      <c r="L27" s="337"/>
      <c r="M27" s="186" t="s">
        <v>373</v>
      </c>
      <c r="N27" s="220">
        <v>1400</v>
      </c>
      <c r="O27" s="200">
        <v>0</v>
      </c>
      <c r="P27" s="200">
        <v>1400</v>
      </c>
      <c r="Q27" s="200">
        <v>4500</v>
      </c>
      <c r="R27" s="200">
        <v>1600</v>
      </c>
      <c r="S27" s="200">
        <v>5000</v>
      </c>
      <c r="T27" s="200">
        <v>1800</v>
      </c>
      <c r="U27" s="200">
        <v>6000</v>
      </c>
      <c r="V27" s="201" t="s">
        <v>381</v>
      </c>
      <c r="W27" s="202" t="s">
        <v>382</v>
      </c>
    </row>
    <row r="28" spans="1:23" ht="18" hidden="1" customHeight="1" outlineLevel="1">
      <c r="A28" s="40" t="s">
        <v>6</v>
      </c>
      <c r="B28" s="40" t="s">
        <v>104</v>
      </c>
      <c r="C28" s="40" t="s">
        <v>104</v>
      </c>
      <c r="D28" s="40" t="s">
        <v>321</v>
      </c>
      <c r="E28" s="40" t="s">
        <v>92</v>
      </c>
      <c r="F28" s="42" t="s">
        <v>210</v>
      </c>
      <c r="G28" s="42" t="s">
        <v>211</v>
      </c>
      <c r="H28" s="291" t="e">
        <f>VLOOKUP(A28,#REF!,4,0)</f>
        <v>#REF!</v>
      </c>
      <c r="I28" s="43" t="e">
        <f>VLOOKUP(A28,#REF!,3,0)</f>
        <v>#REF!</v>
      </c>
      <c r="J28" s="184" t="s">
        <v>104</v>
      </c>
      <c r="K28" s="292" t="e">
        <f>ROUND(I28*(1-$K$4),0)</f>
        <v>#REF!</v>
      </c>
      <c r="L28" s="337"/>
      <c r="M28" s="186" t="s">
        <v>373</v>
      </c>
      <c r="N28" s="220">
        <v>1500</v>
      </c>
      <c r="O28" s="200">
        <v>0</v>
      </c>
      <c r="P28" s="200">
        <v>1500</v>
      </c>
      <c r="Q28" s="200">
        <v>4500</v>
      </c>
      <c r="R28" s="200">
        <v>1700</v>
      </c>
      <c r="S28" s="200">
        <v>5000</v>
      </c>
      <c r="T28" s="200">
        <v>2000</v>
      </c>
      <c r="U28" s="200">
        <v>6000</v>
      </c>
      <c r="V28" s="201" t="s">
        <v>381</v>
      </c>
      <c r="W28" s="202" t="s">
        <v>382</v>
      </c>
    </row>
    <row r="29" spans="1:23" ht="18" hidden="1" customHeight="1" outlineLevel="1">
      <c r="A29" s="40" t="s">
        <v>8</v>
      </c>
      <c r="B29" s="40" t="s">
        <v>104</v>
      </c>
      <c r="C29" s="40" t="s">
        <v>104</v>
      </c>
      <c r="D29" s="40" t="s">
        <v>321</v>
      </c>
      <c r="E29" s="40" t="s">
        <v>92</v>
      </c>
      <c r="F29" s="42" t="s">
        <v>212</v>
      </c>
      <c r="G29" s="42" t="s">
        <v>213</v>
      </c>
      <c r="H29" s="291" t="e">
        <f>VLOOKUP(A29,#REF!,4,0)</f>
        <v>#REF!</v>
      </c>
      <c r="I29" s="43" t="e">
        <f>VLOOKUP(A29,#REF!,3,0)</f>
        <v>#REF!</v>
      </c>
      <c r="J29" s="184" t="s">
        <v>104</v>
      </c>
      <c r="K29" s="292" t="e">
        <f>ROUND(I29*(1-$K$4),0)</f>
        <v>#REF!</v>
      </c>
      <c r="L29" s="337"/>
      <c r="M29" s="186" t="s">
        <v>373</v>
      </c>
      <c r="N29" s="220">
        <v>2300</v>
      </c>
      <c r="O29" s="200">
        <v>0</v>
      </c>
      <c r="P29" s="200">
        <v>2400</v>
      </c>
      <c r="Q29" s="200">
        <v>4500</v>
      </c>
      <c r="R29" s="200">
        <v>2800</v>
      </c>
      <c r="S29" s="200">
        <v>5000</v>
      </c>
      <c r="T29" s="200">
        <v>3600</v>
      </c>
      <c r="U29" s="200">
        <v>6000</v>
      </c>
      <c r="V29" s="201" t="s">
        <v>381</v>
      </c>
      <c r="W29" s="202" t="s">
        <v>382</v>
      </c>
    </row>
    <row r="30" spans="1:23" ht="18" hidden="1" customHeight="1" outlineLevel="1">
      <c r="A30" s="40" t="s">
        <v>10</v>
      </c>
      <c r="B30" s="40" t="s">
        <v>104</v>
      </c>
      <c r="C30" s="40" t="s">
        <v>104</v>
      </c>
      <c r="D30" s="40" t="s">
        <v>321</v>
      </c>
      <c r="E30" s="40" t="s">
        <v>92</v>
      </c>
      <c r="F30" s="42" t="s">
        <v>214</v>
      </c>
      <c r="G30" s="42" t="s">
        <v>215</v>
      </c>
      <c r="H30" s="291" t="e">
        <f>VLOOKUP(A30,#REF!,4,0)</f>
        <v>#REF!</v>
      </c>
      <c r="I30" s="43" t="e">
        <f>VLOOKUP(A30,#REF!,3,0)</f>
        <v>#REF!</v>
      </c>
      <c r="J30" s="184" t="s">
        <v>104</v>
      </c>
      <c r="K30" s="292" t="e">
        <f>ROUND(I30*(1-$K$4),0)</f>
        <v>#REF!</v>
      </c>
      <c r="L30" s="338"/>
      <c r="M30" s="187" t="s">
        <v>373</v>
      </c>
      <c r="N30" s="220">
        <v>2900</v>
      </c>
      <c r="O30" s="200">
        <v>0</v>
      </c>
      <c r="P30" s="200">
        <v>3100</v>
      </c>
      <c r="Q30" s="200">
        <v>4500</v>
      </c>
      <c r="R30" s="200">
        <v>3700</v>
      </c>
      <c r="S30" s="200">
        <v>5000</v>
      </c>
      <c r="T30" s="200">
        <v>4800</v>
      </c>
      <c r="U30" s="200">
        <v>6000</v>
      </c>
      <c r="V30" s="201" t="s">
        <v>381</v>
      </c>
      <c r="W30" s="202" t="s">
        <v>382</v>
      </c>
    </row>
    <row r="31" spans="1:23" hidden="1" outlineLevel="1">
      <c r="A31" s="48" t="s">
        <v>93</v>
      </c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61"/>
      <c r="M31" s="289"/>
      <c r="N31" s="428" t="s">
        <v>203</v>
      </c>
      <c r="O31" s="428"/>
      <c r="P31" s="428"/>
      <c r="Q31" s="428"/>
      <c r="R31" s="428"/>
      <c r="S31" s="428"/>
      <c r="T31" s="428"/>
      <c r="U31" s="428"/>
      <c r="V31" s="428"/>
      <c r="W31" s="429"/>
    </row>
    <row r="32" spans="1:23" ht="18" hidden="1" customHeight="1" outlineLevel="1">
      <c r="A32" s="40" t="s">
        <v>3</v>
      </c>
      <c r="B32" s="40" t="s">
        <v>104</v>
      </c>
      <c r="C32" s="40" t="s">
        <v>104</v>
      </c>
      <c r="D32" s="40" t="s">
        <v>321</v>
      </c>
      <c r="E32" s="40" t="s">
        <v>92</v>
      </c>
      <c r="F32" s="42" t="s">
        <v>206</v>
      </c>
      <c r="G32" s="42" t="s">
        <v>207</v>
      </c>
      <c r="H32" s="291" t="e">
        <f>VLOOKUP(A32,#REF!,4,0)</f>
        <v>#REF!</v>
      </c>
      <c r="I32" s="43" t="e">
        <f>VLOOKUP(A32,#REF!,3,0)</f>
        <v>#REF!</v>
      </c>
      <c r="J32" s="184" t="s">
        <v>104</v>
      </c>
      <c r="K32" s="292" t="e">
        <f>ROUND(I32*(1-$K$4),0)</f>
        <v>#REF!</v>
      </c>
      <c r="L32" s="336"/>
      <c r="M32" s="185" t="s">
        <v>373</v>
      </c>
      <c r="N32" s="220">
        <v>1300</v>
      </c>
      <c r="O32" s="200">
        <v>0</v>
      </c>
      <c r="P32" s="200">
        <v>1300</v>
      </c>
      <c r="Q32" s="200">
        <v>4500</v>
      </c>
      <c r="R32" s="200">
        <v>1400</v>
      </c>
      <c r="S32" s="200">
        <v>5000</v>
      </c>
      <c r="T32" s="200">
        <v>1600</v>
      </c>
      <c r="U32" s="200">
        <v>6000</v>
      </c>
      <c r="V32" s="201" t="s">
        <v>381</v>
      </c>
      <c r="W32" s="202" t="s">
        <v>382</v>
      </c>
    </row>
    <row r="33" spans="1:23" ht="18" hidden="1" customHeight="1" outlineLevel="1">
      <c r="A33" s="40" t="s">
        <v>5</v>
      </c>
      <c r="B33" s="40" t="s">
        <v>104</v>
      </c>
      <c r="C33" s="40" t="s">
        <v>104</v>
      </c>
      <c r="D33" s="40" t="s">
        <v>321</v>
      </c>
      <c r="E33" s="40" t="s">
        <v>92</v>
      </c>
      <c r="F33" s="42" t="s">
        <v>208</v>
      </c>
      <c r="G33" s="42" t="s">
        <v>209</v>
      </c>
      <c r="H33" s="291" t="e">
        <f>VLOOKUP(A33,#REF!,4,0)</f>
        <v>#REF!</v>
      </c>
      <c r="I33" s="43" t="e">
        <f>VLOOKUP(A33,#REF!,3,0)</f>
        <v>#REF!</v>
      </c>
      <c r="J33" s="184" t="s">
        <v>104</v>
      </c>
      <c r="K33" s="292" t="e">
        <f>ROUND(I33*(1-$K$4),0)</f>
        <v>#REF!</v>
      </c>
      <c r="L33" s="337"/>
      <c r="M33" s="186" t="s">
        <v>373</v>
      </c>
      <c r="N33" s="220">
        <v>1400</v>
      </c>
      <c r="O33" s="200">
        <v>0</v>
      </c>
      <c r="P33" s="200">
        <v>1400</v>
      </c>
      <c r="Q33" s="200">
        <v>4500</v>
      </c>
      <c r="R33" s="200">
        <v>1600</v>
      </c>
      <c r="S33" s="200">
        <v>5000</v>
      </c>
      <c r="T33" s="200">
        <v>1800</v>
      </c>
      <c r="U33" s="200">
        <v>6000</v>
      </c>
      <c r="V33" s="201" t="s">
        <v>381</v>
      </c>
      <c r="W33" s="202" t="s">
        <v>382</v>
      </c>
    </row>
    <row r="34" spans="1:23" ht="18" hidden="1" customHeight="1" outlineLevel="1">
      <c r="A34" s="40" t="s">
        <v>7</v>
      </c>
      <c r="B34" s="40" t="s">
        <v>104</v>
      </c>
      <c r="C34" s="40" t="s">
        <v>104</v>
      </c>
      <c r="D34" s="40" t="s">
        <v>321</v>
      </c>
      <c r="E34" s="40" t="s">
        <v>92</v>
      </c>
      <c r="F34" s="42" t="s">
        <v>210</v>
      </c>
      <c r="G34" s="42" t="s">
        <v>211</v>
      </c>
      <c r="H34" s="291" t="e">
        <f>VLOOKUP(A34,#REF!,4,0)</f>
        <v>#REF!</v>
      </c>
      <c r="I34" s="43" t="e">
        <f>VLOOKUP(A34,#REF!,3,0)</f>
        <v>#REF!</v>
      </c>
      <c r="J34" s="184" t="s">
        <v>104</v>
      </c>
      <c r="K34" s="292" t="e">
        <f>ROUND(I34*(1-$K$4),0)</f>
        <v>#REF!</v>
      </c>
      <c r="L34" s="337"/>
      <c r="M34" s="186" t="s">
        <v>373</v>
      </c>
      <c r="N34" s="220">
        <v>1500</v>
      </c>
      <c r="O34" s="200">
        <v>0</v>
      </c>
      <c r="P34" s="200">
        <v>1500</v>
      </c>
      <c r="Q34" s="200">
        <v>4500</v>
      </c>
      <c r="R34" s="200">
        <v>1700</v>
      </c>
      <c r="S34" s="200">
        <v>5000</v>
      </c>
      <c r="T34" s="200">
        <v>2000</v>
      </c>
      <c r="U34" s="200">
        <v>6000</v>
      </c>
      <c r="V34" s="201" t="s">
        <v>381</v>
      </c>
      <c r="W34" s="202" t="s">
        <v>382</v>
      </c>
    </row>
    <row r="35" spans="1:23" ht="18" hidden="1" customHeight="1" outlineLevel="1">
      <c r="A35" s="40" t="s">
        <v>9</v>
      </c>
      <c r="B35" s="40" t="s">
        <v>104</v>
      </c>
      <c r="C35" s="40" t="s">
        <v>104</v>
      </c>
      <c r="D35" s="40" t="s">
        <v>321</v>
      </c>
      <c r="E35" s="40" t="s">
        <v>92</v>
      </c>
      <c r="F35" s="42" t="s">
        <v>212</v>
      </c>
      <c r="G35" s="42" t="s">
        <v>213</v>
      </c>
      <c r="H35" s="291" t="e">
        <f>VLOOKUP(A35,#REF!,4,0)</f>
        <v>#REF!</v>
      </c>
      <c r="I35" s="43" t="e">
        <f>VLOOKUP(A35,#REF!,3,0)</f>
        <v>#REF!</v>
      </c>
      <c r="J35" s="184" t="s">
        <v>104</v>
      </c>
      <c r="K35" s="292" t="e">
        <f>ROUND(I35*(1-$K$4),0)</f>
        <v>#REF!</v>
      </c>
      <c r="L35" s="337"/>
      <c r="M35" s="186" t="s">
        <v>373</v>
      </c>
      <c r="N35" s="220">
        <v>2300</v>
      </c>
      <c r="O35" s="200">
        <v>0</v>
      </c>
      <c r="P35" s="200">
        <v>2400</v>
      </c>
      <c r="Q35" s="200">
        <v>4500</v>
      </c>
      <c r="R35" s="200">
        <v>2800</v>
      </c>
      <c r="S35" s="200">
        <v>5000</v>
      </c>
      <c r="T35" s="200">
        <v>3600</v>
      </c>
      <c r="U35" s="200">
        <v>6000</v>
      </c>
      <c r="V35" s="201" t="s">
        <v>381</v>
      </c>
      <c r="W35" s="202" t="s">
        <v>382</v>
      </c>
    </row>
    <row r="36" spans="1:23" ht="18" hidden="1" customHeight="1" outlineLevel="1">
      <c r="A36" s="40" t="s">
        <v>11</v>
      </c>
      <c r="B36" s="40" t="s">
        <v>104</v>
      </c>
      <c r="C36" s="40" t="s">
        <v>104</v>
      </c>
      <c r="D36" s="40" t="s">
        <v>321</v>
      </c>
      <c r="E36" s="40" t="s">
        <v>92</v>
      </c>
      <c r="F36" s="42" t="s">
        <v>214</v>
      </c>
      <c r="G36" s="42" t="s">
        <v>215</v>
      </c>
      <c r="H36" s="291" t="e">
        <f>VLOOKUP(A36,#REF!,4,0)</f>
        <v>#REF!</v>
      </c>
      <c r="I36" s="43" t="e">
        <f>VLOOKUP(A36,#REF!,3,0)</f>
        <v>#REF!</v>
      </c>
      <c r="J36" s="184" t="s">
        <v>104</v>
      </c>
      <c r="K36" s="292" t="e">
        <f>ROUND(I36*(1-$K$4),0)</f>
        <v>#REF!</v>
      </c>
      <c r="L36" s="338"/>
      <c r="M36" s="187" t="s">
        <v>373</v>
      </c>
      <c r="N36" s="220">
        <v>2900</v>
      </c>
      <c r="O36" s="200">
        <v>0</v>
      </c>
      <c r="P36" s="200">
        <v>3100</v>
      </c>
      <c r="Q36" s="200">
        <v>4500</v>
      </c>
      <c r="R36" s="200">
        <v>3700</v>
      </c>
      <c r="S36" s="200">
        <v>5000</v>
      </c>
      <c r="T36" s="200">
        <v>4800</v>
      </c>
      <c r="U36" s="200">
        <v>6000</v>
      </c>
      <c r="V36" s="201" t="s">
        <v>381</v>
      </c>
      <c r="W36" s="202" t="s">
        <v>382</v>
      </c>
    </row>
    <row r="37" spans="1:23" hidden="1" outlineLevel="1">
      <c r="A37" s="296"/>
      <c r="B37" s="296"/>
      <c r="C37" s="296"/>
      <c r="D37" s="296"/>
      <c r="E37" s="296"/>
      <c r="F37" s="296"/>
      <c r="G37" s="296"/>
      <c r="H37" s="296"/>
      <c r="I37" s="296"/>
      <c r="J37" s="296"/>
      <c r="K37" s="296"/>
      <c r="L37" s="296"/>
      <c r="M37" s="289"/>
      <c r="W37" s="294"/>
    </row>
    <row r="38" spans="1:23" ht="89.25" customHeight="1" collapsed="1">
      <c r="A38" s="285" t="s">
        <v>331</v>
      </c>
      <c r="B38" s="286"/>
      <c r="C38" s="286"/>
      <c r="D38" s="286"/>
      <c r="E38" s="286"/>
      <c r="F38" s="286"/>
      <c r="G38" s="286"/>
      <c r="H38" s="447" t="s">
        <v>395</v>
      </c>
      <c r="I38" s="448"/>
      <c r="J38" s="447" t="s">
        <v>414</v>
      </c>
      <c r="K38" s="448"/>
      <c r="L38" s="295"/>
      <c r="M38" s="288"/>
      <c r="N38" s="418"/>
      <c r="O38" s="418"/>
      <c r="P38" s="418"/>
      <c r="Q38" s="418"/>
      <c r="R38" s="418"/>
      <c r="S38" s="418"/>
      <c r="T38" s="418"/>
      <c r="U38" s="418"/>
      <c r="V38" s="418"/>
      <c r="W38" s="419"/>
    </row>
    <row r="39" spans="1:23" hidden="1" outlineLevel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1"/>
      <c r="M39" s="289"/>
      <c r="W39" s="290"/>
    </row>
    <row r="40" spans="1:23" ht="18" hidden="1" customHeight="1" outlineLevel="1">
      <c r="A40" s="40" t="s">
        <v>295</v>
      </c>
      <c r="B40" s="40" t="s">
        <v>259</v>
      </c>
      <c r="C40" s="40" t="s">
        <v>104</v>
      </c>
      <c r="D40" s="40" t="s">
        <v>321</v>
      </c>
      <c r="E40" s="40" t="s">
        <v>92</v>
      </c>
      <c r="F40" s="42">
        <v>3.5</v>
      </c>
      <c r="G40" s="42">
        <v>4</v>
      </c>
      <c r="H40" s="291" t="s">
        <v>343</v>
      </c>
      <c r="I40" s="43" t="e">
        <f>VLOOKUP(A40,#REF!,3,0)</f>
        <v>#REF!</v>
      </c>
      <c r="J40" s="43" t="e">
        <f>VLOOKUP(B40,#REF!,3,0)</f>
        <v>#REF!</v>
      </c>
      <c r="K40" s="292" t="e">
        <f>ROUND((I40)*(1-$K$3)+(J40*(1-$K$5)),0)</f>
        <v>#REF!</v>
      </c>
      <c r="L40" s="336"/>
      <c r="M40" s="185" t="s">
        <v>373</v>
      </c>
      <c r="N40" s="220">
        <v>3600</v>
      </c>
      <c r="O40" s="200">
        <v>0</v>
      </c>
      <c r="P40" s="200">
        <v>3900</v>
      </c>
      <c r="Q40" s="200">
        <v>4500</v>
      </c>
      <c r="R40" s="200">
        <v>4700</v>
      </c>
      <c r="S40" s="200">
        <v>5000</v>
      </c>
      <c r="T40" s="200">
        <v>6100</v>
      </c>
      <c r="U40" s="200">
        <v>6000</v>
      </c>
      <c r="V40" s="201" t="s">
        <v>381</v>
      </c>
      <c r="W40" s="202" t="s">
        <v>382</v>
      </c>
    </row>
    <row r="41" spans="1:23" ht="18" hidden="1" customHeight="1" outlineLevel="1">
      <c r="A41" s="40" t="s">
        <v>296</v>
      </c>
      <c r="B41" s="40" t="s">
        <v>259</v>
      </c>
      <c r="C41" s="40" t="s">
        <v>104</v>
      </c>
      <c r="D41" s="40" t="s">
        <v>321</v>
      </c>
      <c r="E41" s="40" t="s">
        <v>92</v>
      </c>
      <c r="F41" s="42">
        <v>5</v>
      </c>
      <c r="G41" s="42">
        <v>5.5</v>
      </c>
      <c r="H41" s="291" t="s">
        <v>343</v>
      </c>
      <c r="I41" s="43" t="e">
        <f>VLOOKUP(A41,#REF!,3,0)</f>
        <v>#REF!</v>
      </c>
      <c r="J41" s="43" t="e">
        <f>VLOOKUP(B41,#REF!,3,0)</f>
        <v>#REF!</v>
      </c>
      <c r="K41" s="292" t="e">
        <f>ROUND((I41)*(1-$K$3)+(J41*(1-$K$5)),0)</f>
        <v>#REF!</v>
      </c>
      <c r="L41" s="337"/>
      <c r="M41" s="186" t="s">
        <v>373</v>
      </c>
      <c r="N41" s="220">
        <v>3900</v>
      </c>
      <c r="O41" s="200">
        <v>0</v>
      </c>
      <c r="P41" s="200">
        <v>4200</v>
      </c>
      <c r="Q41" s="200">
        <v>4500</v>
      </c>
      <c r="R41" s="200">
        <v>5100</v>
      </c>
      <c r="S41" s="200">
        <v>5000</v>
      </c>
      <c r="T41" s="200">
        <v>6700</v>
      </c>
      <c r="U41" s="200">
        <v>6000</v>
      </c>
      <c r="V41" s="201" t="s">
        <v>381</v>
      </c>
      <c r="W41" s="202" t="s">
        <v>382</v>
      </c>
    </row>
    <row r="42" spans="1:23" ht="18" hidden="1" customHeight="1" outlineLevel="1">
      <c r="A42" s="40" t="s">
        <v>297</v>
      </c>
      <c r="B42" s="40" t="s">
        <v>260</v>
      </c>
      <c r="C42" s="40" t="s">
        <v>104</v>
      </c>
      <c r="D42" s="40" t="s">
        <v>321</v>
      </c>
      <c r="E42" s="40" t="s">
        <v>92</v>
      </c>
      <c r="F42" s="42">
        <v>7</v>
      </c>
      <c r="G42" s="42">
        <v>8</v>
      </c>
      <c r="H42" s="291" t="s">
        <v>343</v>
      </c>
      <c r="I42" s="43" t="e">
        <f>VLOOKUP(A42,#REF!,3,0)</f>
        <v>#REF!</v>
      </c>
      <c r="J42" s="43" t="e">
        <f>VLOOKUP(B42,#REF!,3,0)</f>
        <v>#REF!</v>
      </c>
      <c r="K42" s="292" t="e">
        <f>ROUND((I42)*(1-$K$3)+(J42*(1-$K$5)),0)</f>
        <v>#REF!</v>
      </c>
      <c r="L42" s="338"/>
      <c r="M42" s="187" t="s">
        <v>373</v>
      </c>
      <c r="N42" s="220">
        <v>5400</v>
      </c>
      <c r="O42" s="200">
        <v>0</v>
      </c>
      <c r="P42" s="200">
        <v>5900</v>
      </c>
      <c r="Q42" s="200">
        <v>4500</v>
      </c>
      <c r="R42" s="200">
        <v>7200</v>
      </c>
      <c r="S42" s="200">
        <v>5000</v>
      </c>
      <c r="T42" s="200">
        <v>9600</v>
      </c>
      <c r="U42" s="200">
        <v>6000</v>
      </c>
      <c r="V42" s="201" t="s">
        <v>381</v>
      </c>
      <c r="W42" s="202" t="s">
        <v>382</v>
      </c>
    </row>
    <row r="43" spans="1:23" hidden="1" outlineLevel="1">
      <c r="A43" s="296"/>
      <c r="B43" s="296"/>
      <c r="C43" s="296"/>
      <c r="D43" s="296"/>
      <c r="E43" s="296"/>
      <c r="F43" s="296"/>
      <c r="G43" s="296"/>
      <c r="H43" s="296"/>
      <c r="I43" s="296"/>
      <c r="J43" s="296"/>
      <c r="K43" s="296"/>
      <c r="L43" s="296"/>
      <c r="M43" s="289"/>
      <c r="N43" s="422"/>
      <c r="O43" s="422"/>
      <c r="P43" s="422"/>
      <c r="Q43" s="422"/>
      <c r="R43" s="422"/>
      <c r="S43" s="422"/>
      <c r="T43" s="422"/>
      <c r="U43" s="422"/>
      <c r="V43" s="422"/>
      <c r="W43" s="423"/>
    </row>
    <row r="44" spans="1:23" ht="88.5" customHeight="1" collapsed="1">
      <c r="A44" s="285" t="s">
        <v>332</v>
      </c>
      <c r="B44" s="286"/>
      <c r="C44" s="286"/>
      <c r="D44" s="286"/>
      <c r="E44" s="286"/>
      <c r="F44" s="286"/>
      <c r="G44" s="286"/>
      <c r="H44" s="447" t="s">
        <v>396</v>
      </c>
      <c r="I44" s="448"/>
      <c r="J44" s="447" t="s">
        <v>415</v>
      </c>
      <c r="K44" s="448"/>
      <c r="L44" s="295"/>
      <c r="M44" s="288"/>
      <c r="N44" s="418"/>
      <c r="O44" s="418"/>
      <c r="P44" s="418"/>
      <c r="Q44" s="418"/>
      <c r="R44" s="418"/>
      <c r="S44" s="418"/>
      <c r="T44" s="418"/>
      <c r="U44" s="418"/>
      <c r="V44" s="418"/>
      <c r="W44" s="419"/>
    </row>
    <row r="45" spans="1:23" hidden="1" outlineLevel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1"/>
      <c r="M45" s="289"/>
      <c r="N45" s="420"/>
      <c r="O45" s="420"/>
      <c r="P45" s="420"/>
      <c r="Q45" s="420"/>
      <c r="R45" s="420"/>
      <c r="S45" s="420"/>
      <c r="T45" s="420"/>
      <c r="U45" s="420"/>
      <c r="V45" s="420"/>
      <c r="W45" s="421"/>
    </row>
    <row r="46" spans="1:23" ht="18" hidden="1" customHeight="1" outlineLevel="1">
      <c r="A46" s="40" t="s">
        <v>298</v>
      </c>
      <c r="B46" s="40" t="s">
        <v>104</v>
      </c>
      <c r="C46" s="40" t="s">
        <v>104</v>
      </c>
      <c r="D46" s="40" t="s">
        <v>321</v>
      </c>
      <c r="E46" s="40" t="s">
        <v>92</v>
      </c>
      <c r="F46" s="42">
        <v>2.5</v>
      </c>
      <c r="G46" s="42">
        <v>2.65</v>
      </c>
      <c r="H46" s="291" t="e">
        <f>VLOOKUP(A46,#REF!,4,0)</f>
        <v>#REF!</v>
      </c>
      <c r="I46" s="43" t="e">
        <f>VLOOKUP(A46,#REF!,3,0)</f>
        <v>#REF!</v>
      </c>
      <c r="J46" s="184" t="s">
        <v>104</v>
      </c>
      <c r="K46" s="292" t="e">
        <f>ROUND(I46*(1-$K$3),0)</f>
        <v>#REF!</v>
      </c>
      <c r="L46" s="336"/>
      <c r="M46" s="185" t="s">
        <v>373</v>
      </c>
      <c r="N46" s="220">
        <v>2800</v>
      </c>
      <c r="O46" s="200">
        <v>0</v>
      </c>
      <c r="P46" s="200">
        <v>3000</v>
      </c>
      <c r="Q46" s="200">
        <v>4500</v>
      </c>
      <c r="R46" s="200">
        <v>3500</v>
      </c>
      <c r="S46" s="200">
        <v>5000</v>
      </c>
      <c r="T46" s="200">
        <v>4500</v>
      </c>
      <c r="U46" s="200">
        <v>6000</v>
      </c>
      <c r="V46" s="201" t="s">
        <v>381</v>
      </c>
      <c r="W46" s="202" t="s">
        <v>382</v>
      </c>
    </row>
    <row r="47" spans="1:23" ht="18" hidden="1" customHeight="1" outlineLevel="1">
      <c r="A47" s="40" t="s">
        <v>299</v>
      </c>
      <c r="B47" s="40" t="s">
        <v>104</v>
      </c>
      <c r="C47" s="40" t="s">
        <v>104</v>
      </c>
      <c r="D47" s="40" t="s">
        <v>321</v>
      </c>
      <c r="E47" s="40" t="s">
        <v>92</v>
      </c>
      <c r="F47" s="42">
        <v>3.5</v>
      </c>
      <c r="G47" s="42">
        <v>4</v>
      </c>
      <c r="H47" s="291" t="e">
        <f>VLOOKUP(A47,#REF!,4,0)</f>
        <v>#REF!</v>
      </c>
      <c r="I47" s="43" t="e">
        <f>VLOOKUP(A47,#REF!,3,0)</f>
        <v>#REF!</v>
      </c>
      <c r="J47" s="184" t="s">
        <v>104</v>
      </c>
      <c r="K47" s="292" t="e">
        <f>ROUND(I47*(1-$K$3),0)</f>
        <v>#REF!</v>
      </c>
      <c r="L47" s="337"/>
      <c r="M47" s="186" t="s">
        <v>373</v>
      </c>
      <c r="N47" s="220">
        <v>3000</v>
      </c>
      <c r="O47" s="200">
        <v>0</v>
      </c>
      <c r="P47" s="200">
        <v>3200</v>
      </c>
      <c r="Q47" s="200">
        <v>4500</v>
      </c>
      <c r="R47" s="200">
        <v>3800</v>
      </c>
      <c r="S47" s="200">
        <v>5000</v>
      </c>
      <c r="T47" s="200">
        <v>4900</v>
      </c>
      <c r="U47" s="200">
        <v>6000</v>
      </c>
      <c r="V47" s="201" t="s">
        <v>381</v>
      </c>
      <c r="W47" s="202" t="s">
        <v>382</v>
      </c>
    </row>
    <row r="48" spans="1:23" ht="18" hidden="1" customHeight="1" outlineLevel="1">
      <c r="A48" s="40" t="s">
        <v>300</v>
      </c>
      <c r="B48" s="40" t="s">
        <v>104</v>
      </c>
      <c r="C48" s="40" t="s">
        <v>104</v>
      </c>
      <c r="D48" s="40" t="s">
        <v>321</v>
      </c>
      <c r="E48" s="40" t="s">
        <v>92</v>
      </c>
      <c r="F48" s="42">
        <v>5</v>
      </c>
      <c r="G48" s="42">
        <v>5.5</v>
      </c>
      <c r="H48" s="291" t="e">
        <f>VLOOKUP(A48,#REF!,4,0)</f>
        <v>#REF!</v>
      </c>
      <c r="I48" s="43" t="e">
        <f>VLOOKUP(A48,#REF!,3,0)</f>
        <v>#REF!</v>
      </c>
      <c r="J48" s="184" t="s">
        <v>104</v>
      </c>
      <c r="K48" s="292" t="e">
        <f>ROUND(I48*(1-$K$3),0)</f>
        <v>#REF!</v>
      </c>
      <c r="L48" s="337"/>
      <c r="M48" s="186" t="s">
        <v>373</v>
      </c>
      <c r="N48" s="220">
        <v>3600</v>
      </c>
      <c r="O48" s="200">
        <v>0</v>
      </c>
      <c r="P48" s="200">
        <v>3900</v>
      </c>
      <c r="Q48" s="200">
        <v>4500</v>
      </c>
      <c r="R48" s="200">
        <v>4700</v>
      </c>
      <c r="S48" s="200">
        <v>5000</v>
      </c>
      <c r="T48" s="200">
        <v>6100</v>
      </c>
      <c r="U48" s="200">
        <v>6000</v>
      </c>
      <c r="V48" s="201" t="s">
        <v>381</v>
      </c>
      <c r="W48" s="202" t="s">
        <v>382</v>
      </c>
    </row>
    <row r="49" spans="1:23" ht="18" hidden="1" customHeight="1" outlineLevel="1">
      <c r="A49" s="40" t="s">
        <v>301</v>
      </c>
      <c r="B49" s="40" t="s">
        <v>104</v>
      </c>
      <c r="C49" s="40" t="s">
        <v>104</v>
      </c>
      <c r="D49" s="40" t="s">
        <v>321</v>
      </c>
      <c r="E49" s="40" t="s">
        <v>92</v>
      </c>
      <c r="F49" s="42">
        <v>6</v>
      </c>
      <c r="G49" s="42">
        <v>6.5</v>
      </c>
      <c r="H49" s="291" t="e">
        <f>VLOOKUP(A49,#REF!,4,0)</f>
        <v>#REF!</v>
      </c>
      <c r="I49" s="43" t="e">
        <f>VLOOKUP(A49,#REF!,3,0)</f>
        <v>#REF!</v>
      </c>
      <c r="J49" s="184" t="s">
        <v>104</v>
      </c>
      <c r="K49" s="292" t="e">
        <f>ROUND(I49*(1-$K$3),0)</f>
        <v>#REF!</v>
      </c>
      <c r="L49" s="337"/>
      <c r="M49" s="186" t="s">
        <v>373</v>
      </c>
      <c r="N49" s="220">
        <v>4000</v>
      </c>
      <c r="O49" s="200">
        <v>0</v>
      </c>
      <c r="P49" s="200">
        <v>4400</v>
      </c>
      <c r="Q49" s="200">
        <v>4500</v>
      </c>
      <c r="R49" s="200">
        <v>5200</v>
      </c>
      <c r="S49" s="200">
        <v>5000</v>
      </c>
      <c r="T49" s="200">
        <v>6900</v>
      </c>
      <c r="U49" s="200">
        <v>6000</v>
      </c>
      <c r="V49" s="201" t="s">
        <v>381</v>
      </c>
      <c r="W49" s="202" t="s">
        <v>382</v>
      </c>
    </row>
    <row r="50" spans="1:23" ht="18" hidden="1" customHeight="1" outlineLevel="1">
      <c r="A50" s="40" t="s">
        <v>302</v>
      </c>
      <c r="B50" s="40" t="s">
        <v>104</v>
      </c>
      <c r="C50" s="40" t="s">
        <v>104</v>
      </c>
      <c r="D50" s="40" t="s">
        <v>321</v>
      </c>
      <c r="E50" s="40" t="s">
        <v>92</v>
      </c>
      <c r="F50" s="42">
        <v>7</v>
      </c>
      <c r="G50" s="42">
        <v>8</v>
      </c>
      <c r="H50" s="291" t="e">
        <f>VLOOKUP(A50,#REF!,4,0)</f>
        <v>#REF!</v>
      </c>
      <c r="I50" s="43" t="e">
        <f>VLOOKUP(A50,#REF!,3,0)</f>
        <v>#REF!</v>
      </c>
      <c r="J50" s="184" t="s">
        <v>104</v>
      </c>
      <c r="K50" s="292" t="e">
        <f>ROUND(I50*(1-$K$3),0)</f>
        <v>#REF!</v>
      </c>
      <c r="L50" s="338"/>
      <c r="M50" s="187" t="s">
        <v>373</v>
      </c>
      <c r="N50" s="220">
        <v>4200</v>
      </c>
      <c r="O50" s="200">
        <v>0</v>
      </c>
      <c r="P50" s="200">
        <v>4600</v>
      </c>
      <c r="Q50" s="200">
        <v>4500</v>
      </c>
      <c r="R50" s="200">
        <v>5500</v>
      </c>
      <c r="S50" s="200">
        <v>5000</v>
      </c>
      <c r="T50" s="200">
        <v>7300</v>
      </c>
      <c r="U50" s="200">
        <v>6000</v>
      </c>
      <c r="V50" s="201" t="s">
        <v>381</v>
      </c>
      <c r="W50" s="202" t="s">
        <v>382</v>
      </c>
    </row>
    <row r="51" spans="1:23" hidden="1" outlineLevel="1">
      <c r="A51" s="296"/>
      <c r="B51" s="296"/>
      <c r="C51" s="296"/>
      <c r="D51" s="296"/>
      <c r="E51" s="296"/>
      <c r="F51" s="296"/>
      <c r="G51" s="296"/>
      <c r="H51" s="296"/>
      <c r="I51" s="296"/>
      <c r="J51" s="296"/>
      <c r="K51" s="296"/>
      <c r="L51" s="296"/>
      <c r="M51" s="289"/>
      <c r="N51" s="422"/>
      <c r="O51" s="422"/>
      <c r="P51" s="422"/>
      <c r="Q51" s="422"/>
      <c r="R51" s="422"/>
      <c r="S51" s="422"/>
      <c r="T51" s="422"/>
      <c r="U51" s="422"/>
      <c r="V51" s="422"/>
      <c r="W51" s="423"/>
    </row>
    <row r="52" spans="1:23" ht="77.25" customHeight="1" collapsed="1">
      <c r="A52" s="285" t="s">
        <v>331</v>
      </c>
      <c r="B52" s="286"/>
      <c r="C52" s="286"/>
      <c r="D52" s="286"/>
      <c r="E52" s="286"/>
      <c r="F52" s="286"/>
      <c r="G52" s="286"/>
      <c r="H52" s="447" t="s">
        <v>397</v>
      </c>
      <c r="I52" s="448"/>
      <c r="J52" s="447" t="s">
        <v>416</v>
      </c>
      <c r="K52" s="448"/>
      <c r="L52" s="295"/>
      <c r="M52" s="288"/>
      <c r="N52" s="418"/>
      <c r="O52" s="418"/>
      <c r="P52" s="418"/>
      <c r="Q52" s="418"/>
      <c r="R52" s="418"/>
      <c r="S52" s="418"/>
      <c r="T52" s="418"/>
      <c r="U52" s="418"/>
      <c r="V52" s="418"/>
      <c r="W52" s="419"/>
    </row>
    <row r="53" spans="1:23" hidden="1" outlineLevel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1"/>
      <c r="M53" s="289"/>
      <c r="N53" s="420"/>
      <c r="O53" s="420"/>
      <c r="P53" s="420"/>
      <c r="Q53" s="420"/>
      <c r="R53" s="420"/>
      <c r="S53" s="420"/>
      <c r="T53" s="420"/>
      <c r="U53" s="420"/>
      <c r="V53" s="420"/>
      <c r="W53" s="421"/>
    </row>
    <row r="54" spans="1:23" ht="18" hidden="1" customHeight="1" outlineLevel="1">
      <c r="A54" s="40" t="s">
        <v>303</v>
      </c>
      <c r="B54" s="40" t="s">
        <v>104</v>
      </c>
      <c r="C54" s="40" t="s">
        <v>104</v>
      </c>
      <c r="D54" s="40" t="s">
        <v>321</v>
      </c>
      <c r="E54" s="40" t="s">
        <v>92</v>
      </c>
      <c r="F54" s="42">
        <v>2.5</v>
      </c>
      <c r="G54" s="42">
        <v>2.65</v>
      </c>
      <c r="H54" s="291" t="e">
        <f>VLOOKUP(A54,#REF!,4,0)</f>
        <v>#REF!</v>
      </c>
      <c r="I54" s="43" t="e">
        <f>VLOOKUP(A54,#REF!,3,0)</f>
        <v>#REF!</v>
      </c>
      <c r="J54" s="184" t="s">
        <v>104</v>
      </c>
      <c r="K54" s="292" t="e">
        <f>ROUND(I54*(1-$K$3),0)</f>
        <v>#REF!</v>
      </c>
      <c r="L54" s="336"/>
      <c r="M54" s="185" t="s">
        <v>373</v>
      </c>
      <c r="N54" s="220">
        <v>4300</v>
      </c>
      <c r="O54" s="200">
        <v>0</v>
      </c>
      <c r="P54" s="200">
        <v>4700</v>
      </c>
      <c r="Q54" s="200">
        <v>4500</v>
      </c>
      <c r="R54" s="200">
        <v>5600</v>
      </c>
      <c r="S54" s="200">
        <v>5000</v>
      </c>
      <c r="T54" s="200">
        <v>7500</v>
      </c>
      <c r="U54" s="200">
        <v>6000</v>
      </c>
      <c r="V54" s="201" t="s">
        <v>381</v>
      </c>
      <c r="W54" s="202" t="s">
        <v>382</v>
      </c>
    </row>
    <row r="55" spans="1:23" ht="18" hidden="1" customHeight="1" outlineLevel="1">
      <c r="A55" s="40" t="s">
        <v>304</v>
      </c>
      <c r="B55" s="40" t="s">
        <v>104</v>
      </c>
      <c r="C55" s="40" t="s">
        <v>104</v>
      </c>
      <c r="D55" s="40" t="s">
        <v>321</v>
      </c>
      <c r="E55" s="40" t="s">
        <v>92</v>
      </c>
      <c r="F55" s="42">
        <v>3.5</v>
      </c>
      <c r="G55" s="42">
        <v>4</v>
      </c>
      <c r="H55" s="291" t="e">
        <f>VLOOKUP(A55,#REF!,4,0)</f>
        <v>#REF!</v>
      </c>
      <c r="I55" s="43" t="e">
        <f>VLOOKUP(A55,#REF!,3,0)</f>
        <v>#REF!</v>
      </c>
      <c r="J55" s="184" t="s">
        <v>104</v>
      </c>
      <c r="K55" s="292" t="e">
        <f>ROUND(I55*(1-$K$3),0)</f>
        <v>#REF!</v>
      </c>
      <c r="L55" s="337"/>
      <c r="M55" s="186" t="s">
        <v>373</v>
      </c>
      <c r="N55" s="220">
        <v>4400</v>
      </c>
      <c r="O55" s="200">
        <v>0</v>
      </c>
      <c r="P55" s="200">
        <v>4800</v>
      </c>
      <c r="Q55" s="200">
        <v>4500</v>
      </c>
      <c r="R55" s="200">
        <v>5800</v>
      </c>
      <c r="S55" s="200">
        <v>5000</v>
      </c>
      <c r="T55" s="200">
        <v>7700</v>
      </c>
      <c r="U55" s="200">
        <v>6000</v>
      </c>
      <c r="V55" s="201" t="s">
        <v>381</v>
      </c>
      <c r="W55" s="202" t="s">
        <v>382</v>
      </c>
    </row>
    <row r="56" spans="1:23" ht="18" hidden="1" customHeight="1" outlineLevel="1">
      <c r="A56" s="40" t="s">
        <v>305</v>
      </c>
      <c r="B56" s="40" t="s">
        <v>104</v>
      </c>
      <c r="C56" s="40" t="s">
        <v>104</v>
      </c>
      <c r="D56" s="40" t="s">
        <v>321</v>
      </c>
      <c r="E56" s="40" t="s">
        <v>92</v>
      </c>
      <c r="F56" s="42">
        <v>5</v>
      </c>
      <c r="G56" s="42">
        <v>5.5</v>
      </c>
      <c r="H56" s="291" t="e">
        <f>VLOOKUP(A56,#REF!,4,0)</f>
        <v>#REF!</v>
      </c>
      <c r="I56" s="43" t="e">
        <f>VLOOKUP(A56,#REF!,3,0)</f>
        <v>#REF!</v>
      </c>
      <c r="J56" s="184" t="s">
        <v>104</v>
      </c>
      <c r="K56" s="292" t="e">
        <f>ROUND(I56*(1-$K$3),0)</f>
        <v>#REF!</v>
      </c>
      <c r="L56" s="337"/>
      <c r="M56" s="186" t="s">
        <v>373</v>
      </c>
      <c r="N56" s="220">
        <v>4500</v>
      </c>
      <c r="O56" s="200">
        <v>0</v>
      </c>
      <c r="P56" s="200">
        <v>4900</v>
      </c>
      <c r="Q56" s="200">
        <v>4500</v>
      </c>
      <c r="R56" s="200">
        <v>5900</v>
      </c>
      <c r="S56" s="200">
        <v>5000</v>
      </c>
      <c r="T56" s="200">
        <v>7900</v>
      </c>
      <c r="U56" s="200">
        <v>6000</v>
      </c>
      <c r="V56" s="201" t="s">
        <v>381</v>
      </c>
      <c r="W56" s="202" t="s">
        <v>382</v>
      </c>
    </row>
    <row r="57" spans="1:23" ht="18" hidden="1" customHeight="1" outlineLevel="1">
      <c r="A57" s="40" t="s">
        <v>306</v>
      </c>
      <c r="B57" s="40" t="s">
        <v>104</v>
      </c>
      <c r="C57" s="40" t="s">
        <v>104</v>
      </c>
      <c r="D57" s="40" t="s">
        <v>321</v>
      </c>
      <c r="E57" s="40" t="s">
        <v>92</v>
      </c>
      <c r="F57" s="42">
        <v>7</v>
      </c>
      <c r="G57" s="42">
        <v>8</v>
      </c>
      <c r="H57" s="291" t="e">
        <f>VLOOKUP(A57,#REF!,4,0)</f>
        <v>#REF!</v>
      </c>
      <c r="I57" s="43" t="e">
        <f>VLOOKUP(A57,#REF!,3,0)</f>
        <v>#REF!</v>
      </c>
      <c r="J57" s="184" t="s">
        <v>104</v>
      </c>
      <c r="K57" s="292" t="e">
        <f>ROUND(I57*(1-$K$3),0)</f>
        <v>#REF!</v>
      </c>
      <c r="L57" s="338"/>
      <c r="M57" s="187" t="s">
        <v>373</v>
      </c>
      <c r="N57" s="220">
        <v>5200</v>
      </c>
      <c r="O57" s="200">
        <v>0</v>
      </c>
      <c r="P57" s="200">
        <v>5700</v>
      </c>
      <c r="Q57" s="200">
        <v>4500</v>
      </c>
      <c r="R57" s="200">
        <v>6900</v>
      </c>
      <c r="S57" s="200">
        <v>5000</v>
      </c>
      <c r="T57" s="200">
        <v>9200</v>
      </c>
      <c r="U57" s="200">
        <v>6000</v>
      </c>
      <c r="V57" s="201" t="s">
        <v>381</v>
      </c>
      <c r="W57" s="202" t="s">
        <v>382</v>
      </c>
    </row>
    <row r="58" spans="1:23" hidden="1" outlineLevel="1">
      <c r="A58" s="296"/>
      <c r="B58" s="296"/>
      <c r="C58" s="296"/>
      <c r="D58" s="296"/>
      <c r="E58" s="296"/>
      <c r="F58" s="296"/>
      <c r="G58" s="296"/>
      <c r="H58" s="296"/>
      <c r="I58" s="296"/>
      <c r="J58" s="296"/>
      <c r="K58" s="296"/>
      <c r="L58" s="296"/>
      <c r="M58" s="297"/>
      <c r="N58" s="298"/>
      <c r="O58" s="298"/>
      <c r="P58" s="298"/>
      <c r="Q58" s="298"/>
      <c r="R58" s="298"/>
      <c r="S58" s="298"/>
      <c r="T58" s="298"/>
      <c r="U58" s="298"/>
      <c r="V58" s="298"/>
      <c r="W58" s="299"/>
    </row>
    <row r="59" spans="1:23" s="301" customFormat="1" ht="23.25">
      <c r="A59" s="257" t="s">
        <v>441</v>
      </c>
      <c r="B59" s="258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25"/>
      <c r="N59" s="224"/>
      <c r="O59" s="224"/>
      <c r="P59" s="224"/>
      <c r="Q59" s="224"/>
      <c r="R59" s="224"/>
      <c r="S59" s="224"/>
      <c r="T59" s="224"/>
      <c r="U59" s="224"/>
      <c r="V59" s="224"/>
      <c r="W59" s="225"/>
    </row>
    <row r="60" spans="1:23" s="301" customFormat="1" ht="16.5">
      <c r="A60" s="29"/>
      <c r="B60" s="12"/>
      <c r="C60" s="382" t="s">
        <v>442</v>
      </c>
      <c r="D60" s="383"/>
      <c r="E60" s="384"/>
      <c r="F60" s="369"/>
      <c r="G60" s="370"/>
      <c r="H60" s="365"/>
      <c r="I60" s="366"/>
      <c r="J60" s="367"/>
      <c r="K60" s="374" t="s">
        <v>443</v>
      </c>
      <c r="L60" s="374"/>
      <c r="M60" s="345"/>
      <c r="N60" s="328"/>
      <c r="O60" s="328"/>
      <c r="P60" s="328"/>
      <c r="Q60" s="328"/>
      <c r="R60" s="328"/>
      <c r="S60" s="328"/>
      <c r="T60" s="328"/>
      <c r="U60" s="328"/>
      <c r="V60" s="328"/>
      <c r="W60" s="329"/>
    </row>
    <row r="61" spans="1:23" s="301" customFormat="1" ht="21.75" customHeight="1">
      <c r="A61" s="29"/>
      <c r="B61" s="12"/>
      <c r="C61" s="360" t="s">
        <v>444</v>
      </c>
      <c r="D61" s="361"/>
      <c r="E61" s="362"/>
      <c r="F61" s="363"/>
      <c r="G61" s="364"/>
      <c r="H61" s="365"/>
      <c r="I61" s="366"/>
      <c r="J61" s="367"/>
      <c r="K61" s="368" t="s">
        <v>104</v>
      </c>
      <c r="L61" s="368"/>
      <c r="M61" s="346"/>
      <c r="N61" s="155"/>
      <c r="O61" s="155"/>
      <c r="P61" s="155"/>
      <c r="Q61" s="155"/>
      <c r="R61" s="155"/>
      <c r="S61" s="155"/>
      <c r="T61" s="155"/>
      <c r="U61" s="155"/>
      <c r="V61" s="155"/>
      <c r="W61" s="156"/>
    </row>
    <row r="62" spans="1:23" s="301" customFormat="1" ht="23.25" customHeight="1">
      <c r="A62" s="326"/>
      <c r="B62" s="321"/>
      <c r="C62" s="360" t="s">
        <v>445</v>
      </c>
      <c r="D62" s="361"/>
      <c r="E62" s="362"/>
      <c r="F62" s="369"/>
      <c r="G62" s="370"/>
      <c r="H62" s="371"/>
      <c r="I62" s="372"/>
      <c r="J62" s="373"/>
      <c r="K62" s="374" t="s">
        <v>446</v>
      </c>
      <c r="L62" s="374"/>
      <c r="M62" s="347"/>
      <c r="N62" s="322"/>
      <c r="O62" s="322"/>
      <c r="P62" s="322"/>
      <c r="Q62" s="322"/>
      <c r="R62" s="322"/>
      <c r="S62" s="322"/>
      <c r="T62" s="322"/>
      <c r="U62" s="322"/>
      <c r="V62" s="322"/>
      <c r="W62" s="321"/>
    </row>
    <row r="63" spans="1:23" s="301" customFormat="1">
      <c r="A63" s="300"/>
      <c r="B63" s="300"/>
      <c r="C63" s="300"/>
      <c r="D63" s="300"/>
      <c r="E63" s="300"/>
      <c r="F63" s="300"/>
      <c r="G63" s="300"/>
      <c r="I63" s="302"/>
      <c r="J63" s="302"/>
      <c r="K63" s="303"/>
      <c r="L63" s="303"/>
    </row>
    <row r="64" spans="1:23" s="301" customFormat="1">
      <c r="A64" s="300"/>
      <c r="B64" s="300"/>
      <c r="C64" s="300"/>
      <c r="D64" s="300"/>
      <c r="E64" s="300"/>
      <c r="F64" s="300"/>
      <c r="G64" s="300"/>
      <c r="I64" s="302"/>
      <c r="J64" s="302"/>
      <c r="K64" s="303"/>
      <c r="L64" s="303"/>
    </row>
    <row r="65" spans="1:12" s="301" customFormat="1">
      <c r="A65" s="300"/>
      <c r="B65" s="300"/>
      <c r="C65" s="300"/>
      <c r="D65" s="300"/>
      <c r="E65" s="300"/>
      <c r="F65" s="300"/>
      <c r="G65" s="300"/>
      <c r="I65" s="302"/>
      <c r="J65" s="302"/>
      <c r="K65" s="303"/>
      <c r="L65" s="303"/>
    </row>
    <row r="66" spans="1:12" s="301" customFormat="1">
      <c r="A66" s="300"/>
      <c r="B66" s="300"/>
      <c r="C66" s="300"/>
      <c r="D66" s="300"/>
      <c r="E66" s="300"/>
      <c r="F66" s="300"/>
      <c r="G66" s="300"/>
      <c r="I66" s="302"/>
      <c r="J66" s="302"/>
      <c r="K66" s="303"/>
      <c r="L66" s="303"/>
    </row>
    <row r="67" spans="1:12" s="301" customFormat="1">
      <c r="A67" s="300"/>
      <c r="B67" s="300"/>
      <c r="C67" s="300"/>
      <c r="D67" s="300"/>
      <c r="E67" s="300"/>
      <c r="F67" s="300"/>
      <c r="G67" s="300"/>
      <c r="I67" s="302"/>
      <c r="J67" s="302"/>
      <c r="K67" s="303"/>
      <c r="L67" s="303"/>
    </row>
    <row r="68" spans="1:12" s="301" customFormat="1">
      <c r="A68" s="300"/>
      <c r="B68" s="300"/>
      <c r="C68" s="300"/>
      <c r="D68" s="300"/>
      <c r="E68" s="300"/>
      <c r="F68" s="300"/>
      <c r="G68" s="300"/>
      <c r="I68" s="302"/>
      <c r="J68" s="302"/>
      <c r="K68" s="303"/>
      <c r="L68" s="303"/>
    </row>
    <row r="69" spans="1:12" s="301" customFormat="1">
      <c r="A69" s="300"/>
      <c r="B69" s="300"/>
      <c r="C69" s="300"/>
      <c r="D69" s="300"/>
      <c r="E69" s="300"/>
      <c r="F69" s="300"/>
      <c r="G69" s="300"/>
      <c r="I69" s="302"/>
      <c r="J69" s="302"/>
      <c r="K69" s="303"/>
      <c r="L69" s="303"/>
    </row>
    <row r="70" spans="1:12" s="301" customFormat="1">
      <c r="A70" s="300"/>
      <c r="B70" s="300"/>
      <c r="C70" s="300"/>
      <c r="D70" s="300"/>
      <c r="E70" s="300"/>
      <c r="F70" s="300"/>
      <c r="G70" s="300"/>
      <c r="I70" s="302"/>
      <c r="J70" s="302"/>
      <c r="K70" s="303"/>
      <c r="L70" s="303"/>
    </row>
    <row r="71" spans="1:12" s="301" customFormat="1">
      <c r="A71" s="300"/>
      <c r="B71" s="300"/>
      <c r="C71" s="300"/>
      <c r="D71" s="300"/>
      <c r="E71" s="300"/>
      <c r="F71" s="300"/>
      <c r="G71" s="300"/>
      <c r="I71" s="302"/>
      <c r="J71" s="302"/>
      <c r="K71" s="303"/>
      <c r="L71" s="303"/>
    </row>
    <row r="72" spans="1:12" s="301" customFormat="1">
      <c r="A72" s="300"/>
      <c r="B72" s="300"/>
      <c r="C72" s="300"/>
      <c r="D72" s="300"/>
      <c r="E72" s="300"/>
      <c r="F72" s="300"/>
      <c r="G72" s="300"/>
      <c r="I72" s="302"/>
      <c r="J72" s="302"/>
      <c r="K72" s="303"/>
      <c r="L72" s="303"/>
    </row>
    <row r="73" spans="1:12" s="301" customFormat="1">
      <c r="A73" s="300"/>
      <c r="B73" s="300"/>
      <c r="C73" s="300"/>
      <c r="D73" s="300"/>
      <c r="E73" s="300"/>
      <c r="F73" s="300"/>
      <c r="G73" s="300"/>
      <c r="I73" s="302"/>
      <c r="J73" s="302"/>
      <c r="K73" s="303"/>
      <c r="L73" s="303"/>
    </row>
    <row r="74" spans="1:12" s="301" customFormat="1">
      <c r="A74" s="300"/>
      <c r="B74" s="300"/>
      <c r="C74" s="300"/>
      <c r="D74" s="300"/>
      <c r="E74" s="300"/>
      <c r="F74" s="300"/>
      <c r="G74" s="300"/>
      <c r="I74" s="302"/>
      <c r="J74" s="302"/>
      <c r="K74" s="303"/>
      <c r="L74" s="303"/>
    </row>
    <row r="75" spans="1:12" s="301" customFormat="1">
      <c r="A75" s="300"/>
      <c r="B75" s="300"/>
      <c r="C75" s="300"/>
      <c r="D75" s="300"/>
      <c r="E75" s="300"/>
      <c r="F75" s="300"/>
      <c r="G75" s="300"/>
      <c r="I75" s="302"/>
      <c r="J75" s="302"/>
      <c r="K75" s="303"/>
      <c r="L75" s="303"/>
    </row>
    <row r="76" spans="1:12" s="301" customFormat="1">
      <c r="A76" s="300"/>
      <c r="B76" s="300"/>
      <c r="C76" s="300"/>
      <c r="D76" s="300"/>
      <c r="E76" s="300"/>
      <c r="F76" s="300"/>
      <c r="G76" s="300"/>
      <c r="I76" s="302"/>
      <c r="J76" s="302"/>
      <c r="K76" s="303"/>
      <c r="L76" s="303"/>
    </row>
    <row r="77" spans="1:12" s="301" customFormat="1">
      <c r="A77" s="300"/>
      <c r="B77" s="300"/>
      <c r="C77" s="300"/>
      <c r="D77" s="300"/>
      <c r="E77" s="300"/>
      <c r="F77" s="300"/>
      <c r="G77" s="300"/>
      <c r="I77" s="302"/>
      <c r="J77" s="302"/>
      <c r="K77" s="303"/>
      <c r="L77" s="303"/>
    </row>
    <row r="78" spans="1:12" s="301" customFormat="1">
      <c r="A78" s="300"/>
      <c r="B78" s="300"/>
      <c r="C78" s="300"/>
      <c r="D78" s="300"/>
      <c r="E78" s="300"/>
      <c r="F78" s="300"/>
      <c r="G78" s="300"/>
      <c r="I78" s="302"/>
      <c r="J78" s="302"/>
      <c r="K78" s="303"/>
      <c r="L78" s="303"/>
    </row>
    <row r="79" spans="1:12" s="301" customFormat="1">
      <c r="A79" s="300"/>
      <c r="B79" s="300"/>
      <c r="C79" s="300"/>
      <c r="D79" s="300"/>
      <c r="E79" s="300"/>
      <c r="F79" s="300"/>
      <c r="G79" s="300"/>
      <c r="I79" s="302"/>
      <c r="J79" s="302"/>
      <c r="K79" s="303"/>
      <c r="L79" s="303"/>
    </row>
    <row r="80" spans="1:12" s="301" customFormat="1">
      <c r="A80" s="300"/>
      <c r="B80" s="300"/>
      <c r="C80" s="300"/>
      <c r="D80" s="300"/>
      <c r="E80" s="300"/>
      <c r="F80" s="300"/>
      <c r="G80" s="300"/>
      <c r="I80" s="302"/>
      <c r="J80" s="302"/>
      <c r="K80" s="303"/>
      <c r="L80" s="303"/>
    </row>
    <row r="81" spans="1:12" s="301" customFormat="1">
      <c r="A81" s="300"/>
      <c r="B81" s="300"/>
      <c r="C81" s="300"/>
      <c r="D81" s="300"/>
      <c r="E81" s="300"/>
      <c r="F81" s="300"/>
      <c r="G81" s="300"/>
      <c r="I81" s="302"/>
      <c r="J81" s="302"/>
      <c r="K81" s="303"/>
      <c r="L81" s="303"/>
    </row>
    <row r="82" spans="1:12" s="301" customFormat="1">
      <c r="A82" s="300"/>
      <c r="B82" s="300"/>
      <c r="C82" s="300"/>
      <c r="D82" s="300"/>
      <c r="E82" s="300"/>
      <c r="F82" s="300"/>
      <c r="G82" s="300"/>
      <c r="I82" s="302"/>
      <c r="J82" s="302"/>
      <c r="K82" s="303"/>
      <c r="L82" s="303"/>
    </row>
    <row r="83" spans="1:12" s="301" customFormat="1">
      <c r="A83" s="300"/>
      <c r="B83" s="300"/>
      <c r="C83" s="300"/>
      <c r="D83" s="300"/>
      <c r="E83" s="300"/>
      <c r="F83" s="300"/>
      <c r="G83" s="300"/>
      <c r="I83" s="302"/>
      <c r="J83" s="302"/>
      <c r="K83" s="303"/>
      <c r="L83" s="303"/>
    </row>
  </sheetData>
  <autoFilter ref="A7:K58"/>
  <mergeCells count="51">
    <mergeCell ref="H52:I52"/>
    <mergeCell ref="J52:K52"/>
    <mergeCell ref="H24:I24"/>
    <mergeCell ref="J24:K24"/>
    <mergeCell ref="H38:I38"/>
    <mergeCell ref="J38:K38"/>
    <mergeCell ref="H44:I44"/>
    <mergeCell ref="J44:K44"/>
    <mergeCell ref="A6:B6"/>
    <mergeCell ref="A10:L10"/>
    <mergeCell ref="C6:C7"/>
    <mergeCell ref="K6:K7"/>
    <mergeCell ref="A8:L8"/>
    <mergeCell ref="F6:G6"/>
    <mergeCell ref="D6:D7"/>
    <mergeCell ref="H6:H7"/>
    <mergeCell ref="I6:I7"/>
    <mergeCell ref="E6:E7"/>
    <mergeCell ref="J6:J7"/>
    <mergeCell ref="J9:K9"/>
    <mergeCell ref="H9:I9"/>
    <mergeCell ref="L6:L7"/>
    <mergeCell ref="M6:M7"/>
    <mergeCell ref="N6:O6"/>
    <mergeCell ref="P6:Q6"/>
    <mergeCell ref="R6:S6"/>
    <mergeCell ref="T6:U6"/>
    <mergeCell ref="V7:W7"/>
    <mergeCell ref="N25:W25"/>
    <mergeCell ref="N31:W31"/>
    <mergeCell ref="N9:W9"/>
    <mergeCell ref="N24:W24"/>
    <mergeCell ref="N44:W44"/>
    <mergeCell ref="N45:W45"/>
    <mergeCell ref="N52:W52"/>
    <mergeCell ref="N53:W53"/>
    <mergeCell ref="N38:W38"/>
    <mergeCell ref="N43:W43"/>
    <mergeCell ref="N51:W51"/>
    <mergeCell ref="C62:E62"/>
    <mergeCell ref="F62:G62"/>
    <mergeCell ref="H62:J62"/>
    <mergeCell ref="K62:L62"/>
    <mergeCell ref="C60:E60"/>
    <mergeCell ref="F60:G60"/>
    <mergeCell ref="H60:J60"/>
    <mergeCell ref="K60:L60"/>
    <mergeCell ref="C61:E61"/>
    <mergeCell ref="F61:G61"/>
    <mergeCell ref="H61:J61"/>
    <mergeCell ref="K61:L61"/>
  </mergeCells>
  <conditionalFormatting sqref="H11">
    <cfRule type="cellIs" dxfId="24" priority="25" operator="lessThan">
      <formula>$H11</formula>
    </cfRule>
  </conditionalFormatting>
  <conditionalFormatting sqref="H26:H30">
    <cfRule type="cellIs" dxfId="23" priority="8" operator="lessThan">
      <formula>$H26</formula>
    </cfRule>
  </conditionalFormatting>
  <conditionalFormatting sqref="H12:H22">
    <cfRule type="cellIs" dxfId="22" priority="9" operator="lessThan">
      <formula>$H12</formula>
    </cfRule>
  </conditionalFormatting>
  <conditionalFormatting sqref="H32:H36">
    <cfRule type="cellIs" dxfId="21" priority="7" operator="lessThan">
      <formula>$H32</formula>
    </cfRule>
  </conditionalFormatting>
  <conditionalFormatting sqref="H40:H42">
    <cfRule type="cellIs" dxfId="20" priority="6" operator="lessThan">
      <formula>$H40</formula>
    </cfRule>
  </conditionalFormatting>
  <conditionalFormatting sqref="H46:H50">
    <cfRule type="cellIs" dxfId="19" priority="5" operator="lessThan">
      <formula>$H46</formula>
    </cfRule>
  </conditionalFormatting>
  <conditionalFormatting sqref="H54:H57">
    <cfRule type="cellIs" dxfId="18" priority="4" operator="lessThan">
      <formula>$H54</formula>
    </cfRule>
  </conditionalFormatting>
  <conditionalFormatting sqref="J4:J5">
    <cfRule type="cellIs" dxfId="17" priority="74" operator="lessThan">
      <formula>$J4</formula>
    </cfRule>
  </conditionalFormatting>
  <hyperlinks>
    <hyperlink ref="A5" location="Содержание!A1" display="К СОДЕРЖАНИЮ"/>
    <hyperlink ref="A59" location="'Услуги ДАИЧИ'!A1" display="Системы облачного управления компании &quot;ДАИЧИ&quot;"/>
  </hyperlinks>
  <printOptions gridLines="1"/>
  <pageMargins left="0.78740157480314965" right="0.59055118110236227" top="0.39370078740157483" bottom="0.39370078740157483" header="0.31496062992125984" footer="0.31496062992125984"/>
  <pageSetup paperSize="8" scale="58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D5F7"/>
    <outlinePr summaryBelow="0" summaryRight="0"/>
    <pageSetUpPr fitToPage="1"/>
  </sheetPr>
  <dimension ref="A1:CN184"/>
  <sheetViews>
    <sheetView tabSelected="1" workbookViewId="0">
      <selection activeCell="J4" sqref="J4"/>
    </sheetView>
  </sheetViews>
  <sheetFormatPr defaultColWidth="21.140625" defaultRowHeight="15" outlineLevelRow="1" outlineLevelCol="1"/>
  <cols>
    <col min="1" max="1" width="18.42578125" style="29" customWidth="1"/>
    <col min="2" max="2" width="20.7109375" style="12" bestFit="1" customWidth="1"/>
    <col min="3" max="3" width="12.28515625" style="12" bestFit="1" customWidth="1"/>
    <col min="4" max="4" width="18" style="12" customWidth="1"/>
    <col min="5" max="5" width="8" style="12" bestFit="1" customWidth="1"/>
    <col min="6" max="6" width="7.5703125" style="12" customWidth="1"/>
    <col min="7" max="7" width="10.85546875" style="12" bestFit="1" customWidth="1"/>
    <col min="8" max="8" width="17.28515625" style="12" customWidth="1"/>
    <col min="9" max="9" width="16.140625" style="23" customWidth="1"/>
    <col min="10" max="10" width="25" style="23" customWidth="1"/>
    <col min="11" max="11" width="21.28515625" style="23" customWidth="1"/>
    <col min="12" max="12" width="27.85546875" style="24" customWidth="1"/>
    <col min="13" max="13" width="11.5703125" style="24" customWidth="1"/>
    <col min="14" max="14" width="21.140625" style="15" collapsed="1"/>
    <col min="15" max="15" width="14.28515625" style="15" hidden="1" customWidth="1" outlineLevel="1"/>
    <col min="16" max="16" width="11.85546875" style="15" hidden="1" customWidth="1" outlineLevel="1"/>
    <col min="17" max="17" width="15.28515625" style="15" hidden="1" customWidth="1" outlineLevel="1"/>
    <col min="18" max="18" width="13" style="15" hidden="1" customWidth="1" outlineLevel="1"/>
    <col min="19" max="19" width="16.28515625" style="15" hidden="1" customWidth="1" outlineLevel="1"/>
    <col min="20" max="20" width="11.140625" style="15" hidden="1" customWidth="1" outlineLevel="1"/>
    <col min="21" max="21" width="16.140625" style="15" hidden="1" customWidth="1" outlineLevel="1"/>
    <col min="22" max="22" width="12" style="15" hidden="1" customWidth="1" outlineLevel="1"/>
    <col min="23" max="23" width="16.7109375" style="12" hidden="1" customWidth="1" outlineLevel="1"/>
    <col min="24" max="24" width="18" style="12" hidden="1" customWidth="1" outlineLevel="1"/>
    <col min="25" max="40" width="21.140625" style="15"/>
    <col min="41" max="16384" width="21.140625" style="12"/>
  </cols>
  <sheetData>
    <row r="1" spans="1:24" s="21" customFormat="1">
      <c r="A1" s="25"/>
      <c r="I1" s="27"/>
      <c r="J1" s="27"/>
      <c r="K1" s="27"/>
      <c r="L1" s="28"/>
      <c r="M1" s="28"/>
    </row>
    <row r="2" spans="1:24" ht="130.5" customHeight="1">
      <c r="A2" s="344" t="s">
        <v>458</v>
      </c>
      <c r="B2" s="20"/>
      <c r="C2" s="20"/>
      <c r="D2" s="20"/>
      <c r="E2" s="20"/>
      <c r="F2" s="20"/>
      <c r="G2" s="20"/>
      <c r="H2" s="21"/>
      <c r="I2" s="22"/>
      <c r="K2" s="21"/>
      <c r="L2" s="21"/>
      <c r="W2" s="15"/>
      <c r="X2" s="15"/>
    </row>
    <row r="3" spans="1:24" ht="17.25" customHeight="1">
      <c r="A3" s="25"/>
      <c r="B3" s="21"/>
      <c r="C3" s="26"/>
      <c r="D3" s="26"/>
      <c r="E3" s="26"/>
      <c r="F3" s="26"/>
      <c r="G3" s="26"/>
      <c r="H3" s="21"/>
      <c r="I3" s="21"/>
      <c r="J3" s="21"/>
      <c r="K3" s="27"/>
      <c r="L3" s="28"/>
      <c r="M3" s="21"/>
      <c r="W3" s="15"/>
      <c r="X3" s="15"/>
    </row>
    <row r="4" spans="1:24" ht="17.25" customHeight="1">
      <c r="B4" s="22"/>
      <c r="C4" s="22"/>
      <c r="D4" s="22"/>
      <c r="E4" s="22"/>
      <c r="F4" s="22"/>
      <c r="G4" s="22"/>
      <c r="H4" s="22"/>
      <c r="I4" s="21"/>
      <c r="J4" s="21"/>
      <c r="K4" s="179" t="s">
        <v>84</v>
      </c>
      <c r="L4" s="180"/>
      <c r="M4" s="21"/>
      <c r="W4" s="15"/>
      <c r="X4" s="15"/>
    </row>
    <row r="5" spans="1:24" ht="16.5" customHeight="1">
      <c r="A5" s="30" t="s">
        <v>101</v>
      </c>
      <c r="B5" s="31"/>
      <c r="C5" s="31"/>
      <c r="D5" s="31"/>
      <c r="E5" s="31"/>
      <c r="F5" s="31"/>
      <c r="G5" s="31"/>
      <c r="H5" s="31"/>
      <c r="I5" s="27"/>
      <c r="J5" s="27"/>
      <c r="K5" s="179" t="s">
        <v>85</v>
      </c>
      <c r="L5" s="180"/>
      <c r="M5" s="28"/>
      <c r="W5" s="15"/>
      <c r="X5" s="15"/>
    </row>
    <row r="6" spans="1:24" ht="24.75" customHeight="1">
      <c r="A6" s="465" t="s">
        <v>103</v>
      </c>
      <c r="B6" s="465"/>
      <c r="C6" s="465"/>
      <c r="D6" s="468" t="s">
        <v>90</v>
      </c>
      <c r="E6" s="469" t="s">
        <v>88</v>
      </c>
      <c r="F6" s="465" t="s">
        <v>96</v>
      </c>
      <c r="G6" s="465"/>
      <c r="H6" s="467"/>
      <c r="I6" s="466"/>
      <c r="J6" s="466"/>
      <c r="K6" s="466"/>
      <c r="L6" s="438"/>
      <c r="M6" s="403" t="s">
        <v>402</v>
      </c>
      <c r="N6" s="470" t="s">
        <v>372</v>
      </c>
      <c r="O6" s="400" t="s">
        <v>374</v>
      </c>
      <c r="P6" s="401"/>
      <c r="Q6" s="402" t="s">
        <v>375</v>
      </c>
      <c r="R6" s="401"/>
      <c r="S6" s="402" t="s">
        <v>376</v>
      </c>
      <c r="T6" s="401"/>
      <c r="U6" s="402" t="s">
        <v>377</v>
      </c>
      <c r="V6" s="401"/>
      <c r="W6" s="196" t="s">
        <v>378</v>
      </c>
      <c r="X6" s="197" t="s">
        <v>379</v>
      </c>
    </row>
    <row r="7" spans="1:24" ht="35.25" customHeight="1">
      <c r="A7" s="310" t="s">
        <v>0</v>
      </c>
      <c r="B7" s="310" t="s">
        <v>1</v>
      </c>
      <c r="C7" s="310" t="s">
        <v>49</v>
      </c>
      <c r="D7" s="468"/>
      <c r="E7" s="469"/>
      <c r="F7" s="309" t="s">
        <v>94</v>
      </c>
      <c r="G7" s="310" t="s">
        <v>95</v>
      </c>
      <c r="H7" s="467"/>
      <c r="I7" s="466"/>
      <c r="J7" s="466"/>
      <c r="K7" s="466"/>
      <c r="L7" s="438"/>
      <c r="M7" s="404"/>
      <c r="N7" s="471"/>
      <c r="O7" s="198" t="s">
        <v>398</v>
      </c>
      <c r="P7" s="199" t="s">
        <v>399</v>
      </c>
      <c r="Q7" s="199" t="s">
        <v>398</v>
      </c>
      <c r="R7" s="199" t="s">
        <v>399</v>
      </c>
      <c r="S7" s="199" t="s">
        <v>398</v>
      </c>
      <c r="T7" s="199" t="s">
        <v>399</v>
      </c>
      <c r="U7" s="199" t="s">
        <v>398</v>
      </c>
      <c r="V7" s="308" t="s">
        <v>399</v>
      </c>
      <c r="W7" s="396" t="s">
        <v>380</v>
      </c>
      <c r="X7" s="397"/>
    </row>
    <row r="8" spans="1:24" ht="18">
      <c r="A8" s="460" t="s">
        <v>242</v>
      </c>
      <c r="B8" s="461"/>
      <c r="C8" s="461"/>
      <c r="D8" s="461"/>
      <c r="E8" s="461"/>
      <c r="F8" s="461"/>
      <c r="G8" s="461"/>
      <c r="H8" s="461"/>
      <c r="I8" s="461"/>
      <c r="J8" s="461"/>
      <c r="K8" s="33"/>
      <c r="L8" s="34"/>
      <c r="M8" s="34"/>
      <c r="N8" s="118"/>
    </row>
    <row r="9" spans="1:24" ht="76.5" customHeight="1" collapsed="1">
      <c r="A9" s="229" t="s">
        <v>108</v>
      </c>
      <c r="B9" s="230"/>
      <c r="C9" s="230"/>
      <c r="D9" s="230"/>
      <c r="E9" s="230"/>
      <c r="F9" s="230"/>
      <c r="G9" s="230"/>
      <c r="H9" s="230"/>
      <c r="I9" s="459" t="s">
        <v>245</v>
      </c>
      <c r="J9" s="459"/>
      <c r="K9" s="464" t="s">
        <v>417</v>
      </c>
      <c r="L9" s="464"/>
      <c r="M9" s="231"/>
      <c r="N9" s="232"/>
      <c r="O9" s="237"/>
      <c r="P9" s="236"/>
      <c r="Q9" s="236"/>
      <c r="R9" s="236"/>
      <c r="S9" s="236"/>
      <c r="T9" s="236"/>
      <c r="U9" s="236"/>
      <c r="V9" s="231"/>
      <c r="W9" s="231"/>
      <c r="X9" s="238"/>
    </row>
    <row r="10" spans="1:24" ht="18" hidden="1" customHeight="1" outlineLevel="1">
      <c r="A10" s="37"/>
      <c r="B10" s="38"/>
      <c r="C10" s="38"/>
      <c r="D10" s="38"/>
      <c r="E10" s="38"/>
      <c r="F10" s="38"/>
      <c r="G10" s="38"/>
      <c r="H10" s="39"/>
      <c r="I10" s="33"/>
      <c r="J10" s="33"/>
      <c r="K10" s="33"/>
      <c r="L10" s="34"/>
      <c r="M10" s="34"/>
      <c r="N10" s="127"/>
      <c r="O10" s="35"/>
      <c r="P10" s="35"/>
      <c r="Q10" s="35"/>
      <c r="R10" s="35"/>
      <c r="S10" s="35"/>
      <c r="T10" s="35"/>
      <c r="U10" s="35"/>
      <c r="V10" s="21"/>
      <c r="W10" s="21"/>
      <c r="X10" s="36"/>
    </row>
    <row r="11" spans="1:24" ht="18" hidden="1" customHeight="1" outlineLevel="1">
      <c r="A11" s="40" t="s">
        <v>26</v>
      </c>
      <c r="B11" s="40" t="s">
        <v>25</v>
      </c>
      <c r="C11" s="40" t="s">
        <v>50</v>
      </c>
      <c r="D11" s="41" t="s">
        <v>91</v>
      </c>
      <c r="E11" s="40" t="s">
        <v>107</v>
      </c>
      <c r="F11" s="42">
        <v>3.5</v>
      </c>
      <c r="G11" s="42">
        <v>4</v>
      </c>
      <c r="H11" s="58" t="s">
        <v>343</v>
      </c>
      <c r="I11" s="304" t="e">
        <f>VLOOKUP(A11,#REF!,3,0)</f>
        <v>#REF!</v>
      </c>
      <c r="J11" s="304" t="e">
        <f>VLOOKUP(B11,#REF!,3,0)</f>
        <v>#REF!</v>
      </c>
      <c r="K11" s="304" t="e">
        <f>VLOOKUP(C11,#REF!,3,0)</f>
        <v>#REF!</v>
      </c>
      <c r="L11" s="44" t="e">
        <f>ROUND((I11+J11)*(1-$L$4)+(K11*(1-$L$5)),0)</f>
        <v>#REF!</v>
      </c>
      <c r="M11" s="332"/>
      <c r="N11" s="185" t="s">
        <v>373</v>
      </c>
      <c r="O11" s="307">
        <v>8200</v>
      </c>
      <c r="P11" s="200">
        <v>0</v>
      </c>
      <c r="Q11" s="200">
        <v>9100</v>
      </c>
      <c r="R11" s="200">
        <v>4500</v>
      </c>
      <c r="S11" s="200">
        <v>11100</v>
      </c>
      <c r="T11" s="200">
        <v>5000</v>
      </c>
      <c r="U11" s="200">
        <v>15100</v>
      </c>
      <c r="V11" s="200">
        <v>6000</v>
      </c>
      <c r="W11" s="201" t="s">
        <v>381</v>
      </c>
      <c r="X11" s="202" t="s">
        <v>382</v>
      </c>
    </row>
    <row r="12" spans="1:24" ht="18" hidden="1" customHeight="1" outlineLevel="1">
      <c r="A12" s="40" t="s">
        <v>28</v>
      </c>
      <c r="B12" s="40" t="s">
        <v>27</v>
      </c>
      <c r="C12" s="40" t="s">
        <v>50</v>
      </c>
      <c r="D12" s="41" t="s">
        <v>91</v>
      </c>
      <c r="E12" s="40" t="s">
        <v>107</v>
      </c>
      <c r="F12" s="42">
        <v>5</v>
      </c>
      <c r="G12" s="42">
        <v>5.5</v>
      </c>
      <c r="H12" s="58" t="s">
        <v>343</v>
      </c>
      <c r="I12" s="304" t="e">
        <f>VLOOKUP(A12,#REF!,3,0)</f>
        <v>#REF!</v>
      </c>
      <c r="J12" s="304" t="e">
        <f>VLOOKUP(B12,#REF!,3,0)</f>
        <v>#REF!</v>
      </c>
      <c r="K12" s="304" t="e">
        <f>VLOOKUP(C12,#REF!,3,0)</f>
        <v>#REF!</v>
      </c>
      <c r="L12" s="44" t="e">
        <f>ROUND((I12+J12)*(1-$L$4)+(K12*(1-$L$5)),0)</f>
        <v>#REF!</v>
      </c>
      <c r="M12" s="333"/>
      <c r="N12" s="187" t="s">
        <v>373</v>
      </c>
      <c r="O12" s="307">
        <v>8500</v>
      </c>
      <c r="P12" s="200">
        <v>0</v>
      </c>
      <c r="Q12" s="200">
        <v>9400</v>
      </c>
      <c r="R12" s="200">
        <v>4500</v>
      </c>
      <c r="S12" s="200">
        <v>11500</v>
      </c>
      <c r="T12" s="200">
        <v>5000</v>
      </c>
      <c r="U12" s="200">
        <v>15700</v>
      </c>
      <c r="V12" s="200">
        <v>6000</v>
      </c>
      <c r="W12" s="201" t="s">
        <v>381</v>
      </c>
      <c r="X12" s="202" t="s">
        <v>382</v>
      </c>
    </row>
    <row r="13" spans="1:24" ht="14.25" hidden="1" outlineLevel="1">
      <c r="A13" s="37"/>
      <c r="B13" s="38"/>
      <c r="C13" s="38"/>
      <c r="D13" s="38"/>
      <c r="E13" s="38"/>
      <c r="F13" s="38"/>
      <c r="G13" s="38"/>
      <c r="H13" s="39"/>
      <c r="I13" s="33"/>
      <c r="J13" s="33"/>
      <c r="K13" s="33"/>
      <c r="L13" s="34"/>
      <c r="M13" s="34"/>
      <c r="N13" s="127"/>
      <c r="O13" s="35"/>
      <c r="P13" s="35"/>
      <c r="Q13" s="35"/>
      <c r="R13" s="35"/>
      <c r="S13" s="35"/>
      <c r="T13" s="35"/>
      <c r="U13" s="35"/>
      <c r="V13" s="21"/>
      <c r="W13" s="21"/>
      <c r="X13" s="36"/>
    </row>
    <row r="14" spans="1:24" ht="68.25" customHeight="1" collapsed="1">
      <c r="A14" s="229" t="s">
        <v>109</v>
      </c>
      <c r="B14" s="230"/>
      <c r="C14" s="230"/>
      <c r="D14" s="230"/>
      <c r="E14" s="230"/>
      <c r="F14" s="230"/>
      <c r="G14" s="230"/>
      <c r="H14" s="230"/>
      <c r="I14" s="459" t="s">
        <v>245</v>
      </c>
      <c r="J14" s="459"/>
      <c r="K14" s="464" t="s">
        <v>418</v>
      </c>
      <c r="L14" s="464"/>
      <c r="M14" s="231"/>
      <c r="N14" s="232"/>
      <c r="O14" s="237"/>
      <c r="P14" s="236"/>
      <c r="Q14" s="236"/>
      <c r="R14" s="236"/>
      <c r="S14" s="236"/>
      <c r="T14" s="236"/>
      <c r="U14" s="236"/>
      <c r="V14" s="231"/>
      <c r="W14" s="231"/>
      <c r="X14" s="238"/>
    </row>
    <row r="15" spans="1:24" ht="18" hidden="1" customHeight="1" outlineLevel="1">
      <c r="A15" s="37"/>
      <c r="B15" s="38"/>
      <c r="C15" s="38"/>
      <c r="D15" s="38"/>
      <c r="E15" s="38"/>
      <c r="F15" s="38"/>
      <c r="G15" s="38"/>
      <c r="H15" s="39"/>
      <c r="I15" s="33"/>
      <c r="J15" s="33"/>
      <c r="K15" s="33"/>
      <c r="L15" s="34"/>
      <c r="M15" s="34"/>
      <c r="N15" s="127"/>
      <c r="O15" s="35"/>
      <c r="P15" s="35"/>
      <c r="Q15" s="35"/>
      <c r="R15" s="35"/>
      <c r="S15" s="35"/>
      <c r="T15" s="35"/>
      <c r="U15" s="35"/>
      <c r="V15" s="21"/>
      <c r="W15" s="21"/>
      <c r="X15" s="36"/>
    </row>
    <row r="16" spans="1:24" ht="18" hidden="1" customHeight="1" outlineLevel="1">
      <c r="A16" s="40" t="s">
        <v>30</v>
      </c>
      <c r="B16" s="40" t="s">
        <v>29</v>
      </c>
      <c r="C16" s="40" t="s">
        <v>51</v>
      </c>
      <c r="D16" s="41" t="s">
        <v>91</v>
      </c>
      <c r="E16" s="40" t="s">
        <v>107</v>
      </c>
      <c r="F16" s="42">
        <v>7</v>
      </c>
      <c r="G16" s="42">
        <v>8</v>
      </c>
      <c r="H16" s="58" t="s">
        <v>343</v>
      </c>
      <c r="I16" s="304" t="e">
        <f>VLOOKUP(A16,#REF!,3,0)</f>
        <v>#REF!</v>
      </c>
      <c r="J16" s="304" t="e">
        <f>VLOOKUP(B16,#REF!,3,0)</f>
        <v>#REF!</v>
      </c>
      <c r="K16" s="304" t="e">
        <f>VLOOKUP(C16,#REF!,3,0)</f>
        <v>#REF!</v>
      </c>
      <c r="L16" s="44" t="e">
        <f>ROUND((I16+J16)*(1-$L$4)+(K16*(1-$L$5)),0)</f>
        <v>#REF!</v>
      </c>
      <c r="M16" s="332"/>
      <c r="N16" s="185" t="s">
        <v>373</v>
      </c>
      <c r="O16" s="307">
        <v>11900</v>
      </c>
      <c r="P16" s="200">
        <v>0</v>
      </c>
      <c r="Q16" s="200">
        <v>13200</v>
      </c>
      <c r="R16" s="200">
        <v>4500</v>
      </c>
      <c r="S16" s="200">
        <v>16200</v>
      </c>
      <c r="T16" s="200">
        <v>5000</v>
      </c>
      <c r="U16" s="200">
        <v>22300</v>
      </c>
      <c r="V16" s="200">
        <v>6000</v>
      </c>
      <c r="W16" s="201" t="s">
        <v>381</v>
      </c>
      <c r="X16" s="202" t="s">
        <v>382</v>
      </c>
    </row>
    <row r="17" spans="1:24" ht="18" hidden="1" customHeight="1" outlineLevel="1">
      <c r="A17" s="40" t="s">
        <v>32</v>
      </c>
      <c r="B17" s="40" t="s">
        <v>31</v>
      </c>
      <c r="C17" s="40" t="s">
        <v>51</v>
      </c>
      <c r="D17" s="41" t="s">
        <v>91</v>
      </c>
      <c r="E17" s="40" t="s">
        <v>107</v>
      </c>
      <c r="F17" s="42">
        <v>10</v>
      </c>
      <c r="G17" s="42">
        <v>12</v>
      </c>
      <c r="H17" s="58" t="s">
        <v>343</v>
      </c>
      <c r="I17" s="304" t="e">
        <f>VLOOKUP(A17,#REF!,3,0)</f>
        <v>#REF!</v>
      </c>
      <c r="J17" s="304" t="e">
        <f>VLOOKUP(B17,#REF!,3,0)</f>
        <v>#REF!</v>
      </c>
      <c r="K17" s="304" t="e">
        <f>VLOOKUP(C17,#REF!,3,0)</f>
        <v>#REF!</v>
      </c>
      <c r="L17" s="44" t="e">
        <f>ROUND((I17+J17)*(1-$L$4)+(K17*(1-$L$5)),0)</f>
        <v>#REF!</v>
      </c>
      <c r="M17" s="334"/>
      <c r="N17" s="186" t="s">
        <v>373</v>
      </c>
      <c r="O17" s="307">
        <v>16200</v>
      </c>
      <c r="P17" s="200">
        <v>0</v>
      </c>
      <c r="Q17" s="200">
        <v>18100</v>
      </c>
      <c r="R17" s="200">
        <v>4500</v>
      </c>
      <c r="S17" s="200">
        <v>22300</v>
      </c>
      <c r="T17" s="200">
        <v>5000</v>
      </c>
      <c r="U17" s="200">
        <v>30700</v>
      </c>
      <c r="V17" s="200">
        <v>6000</v>
      </c>
      <c r="W17" s="201" t="s">
        <v>381</v>
      </c>
      <c r="X17" s="202" t="s">
        <v>382</v>
      </c>
    </row>
    <row r="18" spans="1:24" ht="18" hidden="1" customHeight="1" outlineLevel="1">
      <c r="A18" s="40" t="s">
        <v>34</v>
      </c>
      <c r="B18" s="40" t="s">
        <v>33</v>
      </c>
      <c r="C18" s="40" t="s">
        <v>51</v>
      </c>
      <c r="D18" s="41" t="s">
        <v>91</v>
      </c>
      <c r="E18" s="40" t="s">
        <v>107</v>
      </c>
      <c r="F18" s="42">
        <v>13.4</v>
      </c>
      <c r="G18" s="42">
        <v>15.5</v>
      </c>
      <c r="H18" s="58" t="s">
        <v>343</v>
      </c>
      <c r="I18" s="304" t="e">
        <f>VLOOKUP(A18,#REF!,3,0)</f>
        <v>#REF!</v>
      </c>
      <c r="J18" s="304" t="e">
        <f>VLOOKUP(B18,#REF!,3,0)</f>
        <v>#REF!</v>
      </c>
      <c r="K18" s="304" t="e">
        <f>VLOOKUP(C18,#REF!,3,0)</f>
        <v>#REF!</v>
      </c>
      <c r="L18" s="44" t="e">
        <f>ROUND((I18+J18)*(1-$L$4)+(K18*(1-$L$5)),0)</f>
        <v>#REF!</v>
      </c>
      <c r="M18" s="334"/>
      <c r="N18" s="186" t="s">
        <v>373</v>
      </c>
      <c r="O18" s="307">
        <v>20000</v>
      </c>
      <c r="P18" s="200">
        <v>0</v>
      </c>
      <c r="Q18" s="200">
        <v>22400</v>
      </c>
      <c r="R18" s="200">
        <v>4500</v>
      </c>
      <c r="S18" s="200">
        <v>27600</v>
      </c>
      <c r="T18" s="200">
        <v>5000</v>
      </c>
      <c r="U18" s="200">
        <v>38100</v>
      </c>
      <c r="V18" s="200">
        <v>6000</v>
      </c>
      <c r="W18" s="201" t="s">
        <v>381</v>
      </c>
      <c r="X18" s="202" t="s">
        <v>382</v>
      </c>
    </row>
    <row r="19" spans="1:24" ht="18" hidden="1" customHeight="1" outlineLevel="1">
      <c r="A19" s="40" t="s">
        <v>36</v>
      </c>
      <c r="B19" s="40" t="s">
        <v>35</v>
      </c>
      <c r="C19" s="40" t="s">
        <v>51</v>
      </c>
      <c r="D19" s="41" t="s">
        <v>91</v>
      </c>
      <c r="E19" s="40" t="s">
        <v>107</v>
      </c>
      <c r="F19" s="42">
        <v>14.5</v>
      </c>
      <c r="G19" s="42">
        <v>17</v>
      </c>
      <c r="H19" s="58" t="s">
        <v>343</v>
      </c>
      <c r="I19" s="304" t="e">
        <f>VLOOKUP(A19,#REF!,3,0)</f>
        <v>#REF!</v>
      </c>
      <c r="J19" s="304" t="e">
        <f>VLOOKUP(B19,#REF!,3,0)</f>
        <v>#REF!</v>
      </c>
      <c r="K19" s="304" t="e">
        <f>VLOOKUP(C19,#REF!,3,0)</f>
        <v>#REF!</v>
      </c>
      <c r="L19" s="44" t="e">
        <f>ROUND((I19+J19)*(1-$L$4)+(K19*(1-$L$5)),0)</f>
        <v>#REF!</v>
      </c>
      <c r="M19" s="333"/>
      <c r="N19" s="187" t="s">
        <v>373</v>
      </c>
      <c r="O19" s="307">
        <v>21600</v>
      </c>
      <c r="P19" s="200">
        <v>0</v>
      </c>
      <c r="Q19" s="200">
        <v>24200</v>
      </c>
      <c r="R19" s="200">
        <v>4500</v>
      </c>
      <c r="S19" s="200">
        <v>29800</v>
      </c>
      <c r="T19" s="200">
        <v>5000</v>
      </c>
      <c r="U19" s="200">
        <v>41200</v>
      </c>
      <c r="V19" s="200">
        <v>6000</v>
      </c>
      <c r="W19" s="201" t="s">
        <v>381</v>
      </c>
      <c r="X19" s="202" t="s">
        <v>382</v>
      </c>
    </row>
    <row r="20" spans="1:24" ht="14.25" hidden="1" outlineLevel="1">
      <c r="A20" s="37"/>
      <c r="B20" s="38"/>
      <c r="C20" s="38"/>
      <c r="D20" s="38"/>
      <c r="E20" s="38"/>
      <c r="F20" s="38"/>
      <c r="G20" s="38"/>
      <c r="H20" s="39"/>
      <c r="I20" s="33"/>
      <c r="J20" s="33"/>
      <c r="K20" s="33"/>
      <c r="L20" s="34"/>
      <c r="M20" s="34"/>
      <c r="N20" s="127"/>
      <c r="O20" s="35"/>
      <c r="P20" s="35"/>
      <c r="Q20" s="35"/>
      <c r="R20" s="35"/>
      <c r="S20" s="35"/>
      <c r="T20" s="35"/>
      <c r="U20" s="35"/>
      <c r="V20" s="21"/>
      <c r="W20" s="21"/>
      <c r="X20" s="36"/>
    </row>
    <row r="21" spans="1:24" ht="60" customHeight="1" collapsed="1">
      <c r="A21" s="229" t="s">
        <v>110</v>
      </c>
      <c r="B21" s="230"/>
      <c r="C21" s="230"/>
      <c r="D21" s="230"/>
      <c r="E21" s="230"/>
      <c r="F21" s="230"/>
      <c r="G21" s="230"/>
      <c r="H21" s="230"/>
      <c r="I21" s="459" t="s">
        <v>247</v>
      </c>
      <c r="J21" s="459"/>
      <c r="K21" s="464" t="s">
        <v>419</v>
      </c>
      <c r="L21" s="464"/>
      <c r="M21" s="231"/>
      <c r="N21" s="232"/>
      <c r="O21" s="237"/>
      <c r="P21" s="236"/>
      <c r="Q21" s="236"/>
      <c r="R21" s="236"/>
      <c r="S21" s="236"/>
      <c r="T21" s="236"/>
      <c r="U21" s="236"/>
      <c r="V21" s="231"/>
      <c r="W21" s="231"/>
      <c r="X21" s="238"/>
    </row>
    <row r="22" spans="1:24" ht="18" hidden="1" customHeight="1" outlineLevel="1">
      <c r="A22" s="37"/>
      <c r="B22" s="38"/>
      <c r="C22" s="38"/>
      <c r="D22" s="38"/>
      <c r="E22" s="38"/>
      <c r="F22" s="38"/>
      <c r="G22" s="38"/>
      <c r="H22" s="39"/>
      <c r="I22" s="33"/>
      <c r="J22" s="33"/>
      <c r="K22" s="33"/>
      <c r="L22" s="34"/>
      <c r="M22" s="34"/>
      <c r="N22" s="127"/>
      <c r="O22" s="35"/>
      <c r="P22" s="35"/>
      <c r="Q22" s="35"/>
      <c r="R22" s="35"/>
      <c r="S22" s="35"/>
      <c r="T22" s="35"/>
      <c r="U22" s="35"/>
      <c r="V22" s="21"/>
      <c r="W22" s="21"/>
      <c r="X22" s="36"/>
    </row>
    <row r="23" spans="1:24" ht="18" hidden="1" customHeight="1" outlineLevel="1">
      <c r="A23" s="40" t="s">
        <v>37</v>
      </c>
      <c r="B23" s="40" t="s">
        <v>25</v>
      </c>
      <c r="C23" s="40" t="s">
        <v>104</v>
      </c>
      <c r="D23" s="41" t="s">
        <v>91</v>
      </c>
      <c r="E23" s="40" t="s">
        <v>107</v>
      </c>
      <c r="F23" s="42">
        <v>3.5</v>
      </c>
      <c r="G23" s="42">
        <v>4</v>
      </c>
      <c r="H23" s="58" t="e">
        <f>VLOOKUP(A23,#REF!,4,0)</f>
        <v>#REF!</v>
      </c>
      <c r="I23" s="304" t="e">
        <f>VLOOKUP(A23,#REF!,3,0)</f>
        <v>#REF!</v>
      </c>
      <c r="J23" s="304" t="e">
        <f>VLOOKUP(B23,#REF!,3,0)</f>
        <v>#REF!</v>
      </c>
      <c r="K23" s="304"/>
      <c r="L23" s="44" t="e">
        <f t="shared" ref="L23:L28" si="0">ROUND((I23+J23)*(1-$L$4)+(K23*(1-$L$5)),0)</f>
        <v>#REF!</v>
      </c>
      <c r="M23" s="332"/>
      <c r="N23" s="185" t="s">
        <v>373</v>
      </c>
      <c r="O23" s="307">
        <v>8000</v>
      </c>
      <c r="P23" s="200">
        <v>0</v>
      </c>
      <c r="Q23" s="200">
        <v>8900</v>
      </c>
      <c r="R23" s="200">
        <v>4500</v>
      </c>
      <c r="S23" s="200">
        <v>10800</v>
      </c>
      <c r="T23" s="200">
        <v>5000</v>
      </c>
      <c r="U23" s="200">
        <v>14700</v>
      </c>
      <c r="V23" s="200">
        <v>6000</v>
      </c>
      <c r="W23" s="201" t="s">
        <v>381</v>
      </c>
      <c r="X23" s="202" t="s">
        <v>382</v>
      </c>
    </row>
    <row r="24" spans="1:24" ht="18" hidden="1" customHeight="1" outlineLevel="1">
      <c r="A24" s="40" t="s">
        <v>38</v>
      </c>
      <c r="B24" s="40" t="s">
        <v>27</v>
      </c>
      <c r="C24" s="40" t="s">
        <v>104</v>
      </c>
      <c r="D24" s="41" t="s">
        <v>91</v>
      </c>
      <c r="E24" s="40" t="s">
        <v>107</v>
      </c>
      <c r="F24" s="42">
        <v>5</v>
      </c>
      <c r="G24" s="42">
        <v>5.5</v>
      </c>
      <c r="H24" s="58" t="e">
        <f>VLOOKUP(A24,#REF!,4,0)</f>
        <v>#REF!</v>
      </c>
      <c r="I24" s="304" t="e">
        <f>VLOOKUP(A24,#REF!,3,0)</f>
        <v>#REF!</v>
      </c>
      <c r="J24" s="304" t="e">
        <f>VLOOKUP(B24,#REF!,3,0)</f>
        <v>#REF!</v>
      </c>
      <c r="K24" s="304"/>
      <c r="L24" s="44" t="e">
        <f t="shared" si="0"/>
        <v>#REF!</v>
      </c>
      <c r="M24" s="334"/>
      <c r="N24" s="186" t="s">
        <v>373</v>
      </c>
      <c r="O24" s="307">
        <v>8600</v>
      </c>
      <c r="P24" s="200">
        <v>0</v>
      </c>
      <c r="Q24" s="200">
        <v>9500</v>
      </c>
      <c r="R24" s="200">
        <v>4500</v>
      </c>
      <c r="S24" s="200">
        <v>11600</v>
      </c>
      <c r="T24" s="200">
        <v>5000</v>
      </c>
      <c r="U24" s="200">
        <v>15800</v>
      </c>
      <c r="V24" s="200">
        <v>6000</v>
      </c>
      <c r="W24" s="201" t="s">
        <v>381</v>
      </c>
      <c r="X24" s="202" t="s">
        <v>382</v>
      </c>
    </row>
    <row r="25" spans="1:24" ht="18" hidden="1" customHeight="1" outlineLevel="1">
      <c r="A25" s="40" t="s">
        <v>39</v>
      </c>
      <c r="B25" s="40" t="s">
        <v>29</v>
      </c>
      <c r="C25" s="40" t="s">
        <v>104</v>
      </c>
      <c r="D25" s="41" t="s">
        <v>91</v>
      </c>
      <c r="E25" s="40" t="s">
        <v>107</v>
      </c>
      <c r="F25" s="42">
        <v>7</v>
      </c>
      <c r="G25" s="42">
        <v>8</v>
      </c>
      <c r="H25" s="58" t="e">
        <f>VLOOKUP(A25,#REF!,4,0)</f>
        <v>#REF!</v>
      </c>
      <c r="I25" s="304" t="e">
        <f>VLOOKUP(A25,#REF!,3,0)</f>
        <v>#REF!</v>
      </c>
      <c r="J25" s="304" t="e">
        <f>VLOOKUP(B25,#REF!,3,0)</f>
        <v>#REF!</v>
      </c>
      <c r="K25" s="304"/>
      <c r="L25" s="44" t="e">
        <f t="shared" si="0"/>
        <v>#REF!</v>
      </c>
      <c r="M25" s="334"/>
      <c r="N25" s="186" t="s">
        <v>373</v>
      </c>
      <c r="O25" s="307">
        <v>10600</v>
      </c>
      <c r="P25" s="200">
        <v>0</v>
      </c>
      <c r="Q25" s="200">
        <v>11800</v>
      </c>
      <c r="R25" s="200">
        <v>4500</v>
      </c>
      <c r="S25" s="200">
        <v>14400</v>
      </c>
      <c r="T25" s="200">
        <v>5000</v>
      </c>
      <c r="U25" s="200">
        <v>19700</v>
      </c>
      <c r="V25" s="200">
        <v>6000</v>
      </c>
      <c r="W25" s="201" t="s">
        <v>381</v>
      </c>
      <c r="X25" s="202" t="s">
        <v>382</v>
      </c>
    </row>
    <row r="26" spans="1:24" ht="18" hidden="1" customHeight="1" outlineLevel="1">
      <c r="A26" s="40" t="s">
        <v>40</v>
      </c>
      <c r="B26" s="40" t="s">
        <v>31</v>
      </c>
      <c r="C26" s="40" t="s">
        <v>104</v>
      </c>
      <c r="D26" s="41" t="s">
        <v>91</v>
      </c>
      <c r="E26" s="40" t="s">
        <v>107</v>
      </c>
      <c r="F26" s="42">
        <v>10</v>
      </c>
      <c r="G26" s="42">
        <v>12</v>
      </c>
      <c r="H26" s="58" t="e">
        <f>VLOOKUP(A26,#REF!,4,0)</f>
        <v>#REF!</v>
      </c>
      <c r="I26" s="304" t="e">
        <f>VLOOKUP(A26,#REF!,3,0)</f>
        <v>#REF!</v>
      </c>
      <c r="J26" s="304" t="e">
        <f>VLOOKUP(B26,#REF!,3,0)</f>
        <v>#REF!</v>
      </c>
      <c r="K26" s="304"/>
      <c r="L26" s="44" t="e">
        <f t="shared" si="0"/>
        <v>#REF!</v>
      </c>
      <c r="M26" s="334"/>
      <c r="N26" s="186" t="s">
        <v>373</v>
      </c>
      <c r="O26" s="307">
        <v>15500</v>
      </c>
      <c r="P26" s="200">
        <v>0</v>
      </c>
      <c r="Q26" s="200">
        <v>17300</v>
      </c>
      <c r="R26" s="200">
        <v>4500</v>
      </c>
      <c r="S26" s="200">
        <v>21300</v>
      </c>
      <c r="T26" s="200">
        <v>5000</v>
      </c>
      <c r="U26" s="200">
        <v>29300</v>
      </c>
      <c r="V26" s="200">
        <v>6000</v>
      </c>
      <c r="W26" s="201" t="s">
        <v>381</v>
      </c>
      <c r="X26" s="202" t="s">
        <v>382</v>
      </c>
    </row>
    <row r="27" spans="1:24" ht="18" hidden="1" customHeight="1" outlineLevel="1">
      <c r="A27" s="40" t="s">
        <v>41</v>
      </c>
      <c r="B27" s="40" t="s">
        <v>33</v>
      </c>
      <c r="C27" s="40" t="s">
        <v>104</v>
      </c>
      <c r="D27" s="41" t="s">
        <v>91</v>
      </c>
      <c r="E27" s="40" t="s">
        <v>107</v>
      </c>
      <c r="F27" s="42">
        <v>13.4</v>
      </c>
      <c r="G27" s="42">
        <v>15.5</v>
      </c>
      <c r="H27" s="58" t="e">
        <f>VLOOKUP(A27,#REF!,4,0)</f>
        <v>#REF!</v>
      </c>
      <c r="I27" s="304" t="e">
        <f>VLOOKUP(A27,#REF!,3,0)</f>
        <v>#REF!</v>
      </c>
      <c r="J27" s="304" t="e">
        <f>VLOOKUP(B27,#REF!,3,0)</f>
        <v>#REF!</v>
      </c>
      <c r="K27" s="304"/>
      <c r="L27" s="44" t="e">
        <f t="shared" si="0"/>
        <v>#REF!</v>
      </c>
      <c r="M27" s="334"/>
      <c r="N27" s="186" t="s">
        <v>373</v>
      </c>
      <c r="O27" s="307">
        <v>19400</v>
      </c>
      <c r="P27" s="200">
        <v>0</v>
      </c>
      <c r="Q27" s="200">
        <v>21700</v>
      </c>
      <c r="R27" s="200">
        <v>4500</v>
      </c>
      <c r="S27" s="200">
        <v>26700</v>
      </c>
      <c r="T27" s="200">
        <v>5000</v>
      </c>
      <c r="U27" s="200">
        <v>36900</v>
      </c>
      <c r="V27" s="200">
        <v>6000</v>
      </c>
      <c r="W27" s="201" t="s">
        <v>381</v>
      </c>
      <c r="X27" s="202" t="s">
        <v>382</v>
      </c>
    </row>
    <row r="28" spans="1:24" ht="18" hidden="1" customHeight="1" outlineLevel="1">
      <c r="A28" s="40" t="s">
        <v>42</v>
      </c>
      <c r="B28" s="40" t="s">
        <v>35</v>
      </c>
      <c r="C28" s="40" t="s">
        <v>104</v>
      </c>
      <c r="D28" s="41" t="s">
        <v>91</v>
      </c>
      <c r="E28" s="40" t="s">
        <v>107</v>
      </c>
      <c r="F28" s="42">
        <v>16</v>
      </c>
      <c r="G28" s="42">
        <v>17</v>
      </c>
      <c r="H28" s="58" t="e">
        <f>VLOOKUP(A28,#REF!,4,0)</f>
        <v>#REF!</v>
      </c>
      <c r="I28" s="304" t="e">
        <f>VLOOKUP(A28,#REF!,3,0)</f>
        <v>#REF!</v>
      </c>
      <c r="J28" s="304" t="e">
        <f>VLOOKUP(B28,#REF!,3,0)</f>
        <v>#REF!</v>
      </c>
      <c r="K28" s="304"/>
      <c r="L28" s="44" t="e">
        <f t="shared" si="0"/>
        <v>#REF!</v>
      </c>
      <c r="M28" s="333"/>
      <c r="N28" s="187" t="s">
        <v>373</v>
      </c>
      <c r="O28" s="307">
        <v>20900</v>
      </c>
      <c r="P28" s="200">
        <v>0</v>
      </c>
      <c r="Q28" s="200">
        <v>23400</v>
      </c>
      <c r="R28" s="200">
        <v>4500</v>
      </c>
      <c r="S28" s="200">
        <v>28800</v>
      </c>
      <c r="T28" s="200">
        <v>5000</v>
      </c>
      <c r="U28" s="200">
        <v>39800</v>
      </c>
      <c r="V28" s="200">
        <v>6000</v>
      </c>
      <c r="W28" s="201" t="s">
        <v>381</v>
      </c>
      <c r="X28" s="202" t="s">
        <v>382</v>
      </c>
    </row>
    <row r="29" spans="1:24" ht="18" hidden="1" customHeight="1" outlineLevel="1">
      <c r="A29" s="37"/>
      <c r="B29" s="38"/>
      <c r="C29" s="38"/>
      <c r="D29" s="38"/>
      <c r="E29" s="38"/>
      <c r="F29" s="38"/>
      <c r="G29" s="38"/>
      <c r="H29" s="39"/>
      <c r="I29" s="33"/>
      <c r="J29" s="33"/>
      <c r="K29" s="33"/>
      <c r="L29" s="34"/>
      <c r="M29" s="34"/>
      <c r="N29" s="127"/>
      <c r="O29" s="35"/>
      <c r="P29" s="35"/>
      <c r="Q29" s="35"/>
      <c r="R29" s="35"/>
      <c r="S29" s="35"/>
      <c r="T29" s="35"/>
      <c r="U29" s="35"/>
      <c r="V29" s="21"/>
      <c r="W29" s="21"/>
      <c r="X29" s="36"/>
    </row>
    <row r="30" spans="1:24" ht="78.75" customHeight="1" collapsed="1">
      <c r="A30" s="229" t="s">
        <v>111</v>
      </c>
      <c r="B30" s="233"/>
      <c r="C30" s="233"/>
      <c r="D30" s="233"/>
      <c r="E30" s="233"/>
      <c r="F30" s="233"/>
      <c r="G30" s="233"/>
      <c r="H30" s="233"/>
      <c r="I30" s="459" t="s">
        <v>246</v>
      </c>
      <c r="J30" s="459"/>
      <c r="K30" s="464" t="s">
        <v>420</v>
      </c>
      <c r="L30" s="464"/>
      <c r="M30" s="231"/>
      <c r="N30" s="232"/>
      <c r="O30" s="237"/>
      <c r="P30" s="236"/>
      <c r="Q30" s="236"/>
      <c r="R30" s="236"/>
      <c r="S30" s="236"/>
      <c r="T30" s="236"/>
      <c r="U30" s="236"/>
      <c r="V30" s="231"/>
      <c r="W30" s="231"/>
      <c r="X30" s="227"/>
    </row>
    <row r="31" spans="1:24" ht="18" hidden="1" customHeight="1" outlineLevel="1">
      <c r="A31" s="37"/>
      <c r="B31" s="38"/>
      <c r="C31" s="38"/>
      <c r="D31" s="38"/>
      <c r="E31" s="38"/>
      <c r="F31" s="38"/>
      <c r="G31" s="38"/>
      <c r="H31" s="39"/>
      <c r="I31" s="33"/>
      <c r="J31" s="33"/>
      <c r="K31" s="33"/>
      <c r="L31" s="34"/>
      <c r="M31" s="34"/>
      <c r="N31" s="127"/>
      <c r="O31" s="35"/>
      <c r="P31" s="35"/>
      <c r="Q31" s="35"/>
      <c r="R31" s="35"/>
      <c r="S31" s="35"/>
      <c r="T31" s="35"/>
      <c r="U31" s="35"/>
      <c r="V31" s="21"/>
      <c r="W31" s="21"/>
      <c r="X31" s="36"/>
    </row>
    <row r="32" spans="1:24" ht="18" hidden="1" customHeight="1" outlineLevel="1">
      <c r="A32" s="40" t="s">
        <v>43</v>
      </c>
      <c r="B32" s="40" t="s">
        <v>25</v>
      </c>
      <c r="C32" s="40" t="s">
        <v>104</v>
      </c>
      <c r="D32" s="41" t="s">
        <v>91</v>
      </c>
      <c r="E32" s="40" t="s">
        <v>107</v>
      </c>
      <c r="F32" s="42">
        <v>3.5</v>
      </c>
      <c r="G32" s="42">
        <v>4</v>
      </c>
      <c r="H32" s="58" t="e">
        <f>VLOOKUP(A32,#REF!,4,0)</f>
        <v>#REF!</v>
      </c>
      <c r="I32" s="304" t="e">
        <f>VLOOKUP(A32,#REF!,3,0)</f>
        <v>#REF!</v>
      </c>
      <c r="J32" s="304" t="e">
        <f>VLOOKUP(B32,#REF!,3,0)</f>
        <v>#REF!</v>
      </c>
      <c r="K32" s="304"/>
      <c r="L32" s="44" t="e">
        <f>ROUND((I32+J32)*(1-$L$4)+(K32*(1-$L$5)),0)</f>
        <v>#REF!</v>
      </c>
      <c r="M32" s="332"/>
      <c r="N32" s="185" t="s">
        <v>373</v>
      </c>
      <c r="O32" s="307">
        <v>7400</v>
      </c>
      <c r="P32" s="200">
        <v>0</v>
      </c>
      <c r="Q32" s="200">
        <v>8200</v>
      </c>
      <c r="R32" s="200">
        <v>4500</v>
      </c>
      <c r="S32" s="200">
        <v>10000</v>
      </c>
      <c r="T32" s="200">
        <v>5000</v>
      </c>
      <c r="U32" s="200">
        <v>13500</v>
      </c>
      <c r="V32" s="200">
        <v>6000</v>
      </c>
      <c r="W32" s="201" t="s">
        <v>381</v>
      </c>
      <c r="X32" s="202" t="s">
        <v>382</v>
      </c>
    </row>
    <row r="33" spans="1:24" ht="20.25" hidden="1" customHeight="1" outlineLevel="1">
      <c r="A33" s="40" t="s">
        <v>44</v>
      </c>
      <c r="B33" s="40" t="s">
        <v>27</v>
      </c>
      <c r="C33" s="40" t="s">
        <v>104</v>
      </c>
      <c r="D33" s="41" t="s">
        <v>91</v>
      </c>
      <c r="E33" s="40" t="s">
        <v>107</v>
      </c>
      <c r="F33" s="42">
        <v>5</v>
      </c>
      <c r="G33" s="42">
        <v>5.5</v>
      </c>
      <c r="H33" s="58" t="e">
        <f>VLOOKUP(A33,#REF!,4,0)</f>
        <v>#REF!</v>
      </c>
      <c r="I33" s="304" t="e">
        <f>VLOOKUP(A33,#REF!,3,0)</f>
        <v>#REF!</v>
      </c>
      <c r="J33" s="304" t="e">
        <f>VLOOKUP(B33,#REF!,3,0)</f>
        <v>#REF!</v>
      </c>
      <c r="K33" s="304"/>
      <c r="L33" s="44" t="e">
        <f>ROUND((I33+J33)*(1-$L$4)+(K33*(1-$L$5)),0)</f>
        <v>#REF!</v>
      </c>
      <c r="M33" s="334"/>
      <c r="N33" s="186" t="s">
        <v>373</v>
      </c>
      <c r="O33" s="307">
        <v>8500</v>
      </c>
      <c r="P33" s="200">
        <v>0</v>
      </c>
      <c r="Q33" s="200">
        <v>9400</v>
      </c>
      <c r="R33" s="200">
        <v>4500</v>
      </c>
      <c r="S33" s="200">
        <v>11500</v>
      </c>
      <c r="T33" s="200">
        <v>5000</v>
      </c>
      <c r="U33" s="200">
        <v>15700</v>
      </c>
      <c r="V33" s="200">
        <v>6000</v>
      </c>
      <c r="W33" s="201" t="s">
        <v>381</v>
      </c>
      <c r="X33" s="202" t="s">
        <v>382</v>
      </c>
    </row>
    <row r="34" spans="1:24" ht="20.25" hidden="1" customHeight="1" outlineLevel="1">
      <c r="A34" s="40" t="s">
        <v>45</v>
      </c>
      <c r="B34" s="40" t="s">
        <v>29</v>
      </c>
      <c r="C34" s="40" t="s">
        <v>104</v>
      </c>
      <c r="D34" s="41" t="s">
        <v>91</v>
      </c>
      <c r="E34" s="40" t="s">
        <v>107</v>
      </c>
      <c r="F34" s="42">
        <v>7</v>
      </c>
      <c r="G34" s="42">
        <v>8</v>
      </c>
      <c r="H34" s="58" t="e">
        <f>VLOOKUP(A34,#REF!,4,0)</f>
        <v>#REF!</v>
      </c>
      <c r="I34" s="304" t="e">
        <f>VLOOKUP(A34,#REF!,3,0)</f>
        <v>#REF!</v>
      </c>
      <c r="J34" s="304" t="e">
        <f>VLOOKUP(B34,#REF!,3,0)</f>
        <v>#REF!</v>
      </c>
      <c r="K34" s="304"/>
      <c r="L34" s="44" t="e">
        <f>ROUND((I34+J34)*(1-$L$4)+(K34*(1-$L$5)),0)</f>
        <v>#REF!</v>
      </c>
      <c r="M34" s="333"/>
      <c r="N34" s="187" t="s">
        <v>373</v>
      </c>
      <c r="O34" s="307">
        <v>10700</v>
      </c>
      <c r="P34" s="200">
        <v>0</v>
      </c>
      <c r="Q34" s="200">
        <v>11900</v>
      </c>
      <c r="R34" s="200">
        <v>4500</v>
      </c>
      <c r="S34" s="200">
        <v>14600</v>
      </c>
      <c r="T34" s="200">
        <v>5000</v>
      </c>
      <c r="U34" s="200">
        <v>20000</v>
      </c>
      <c r="V34" s="200">
        <v>6000</v>
      </c>
      <c r="W34" s="201" t="s">
        <v>381</v>
      </c>
      <c r="X34" s="202" t="s">
        <v>382</v>
      </c>
    </row>
    <row r="35" spans="1:24" ht="18" hidden="1" customHeight="1" outlineLevel="1">
      <c r="A35" s="37"/>
      <c r="B35" s="38"/>
      <c r="C35" s="38"/>
      <c r="D35" s="38"/>
      <c r="E35" s="38"/>
      <c r="F35" s="38"/>
      <c r="G35" s="38"/>
      <c r="H35" s="39"/>
      <c r="I35" s="33"/>
      <c r="J35" s="33"/>
      <c r="K35" s="33"/>
      <c r="L35" s="34"/>
      <c r="M35" s="34"/>
      <c r="N35" s="127"/>
      <c r="O35" s="35"/>
      <c r="P35" s="35"/>
      <c r="Q35" s="35"/>
      <c r="R35" s="35"/>
      <c r="S35" s="35"/>
      <c r="T35" s="35"/>
      <c r="U35" s="35"/>
      <c r="V35" s="21"/>
      <c r="W35" s="21"/>
      <c r="X35" s="36"/>
    </row>
    <row r="36" spans="1:24" ht="81" customHeight="1" collapsed="1">
      <c r="A36" s="229" t="s">
        <v>113</v>
      </c>
      <c r="B36" s="233"/>
      <c r="C36" s="233"/>
      <c r="D36" s="233"/>
      <c r="E36" s="233"/>
      <c r="F36" s="233"/>
      <c r="G36" s="233"/>
      <c r="H36" s="233"/>
      <c r="I36" s="459" t="s">
        <v>248</v>
      </c>
      <c r="J36" s="459"/>
      <c r="K36" s="464" t="s">
        <v>421</v>
      </c>
      <c r="L36" s="464"/>
      <c r="M36" s="231"/>
      <c r="N36" s="232"/>
      <c r="O36" s="237"/>
      <c r="P36" s="236"/>
      <c r="Q36" s="236"/>
      <c r="R36" s="236"/>
      <c r="S36" s="236"/>
      <c r="T36" s="236"/>
      <c r="U36" s="236"/>
      <c r="V36" s="231"/>
      <c r="W36" s="231"/>
      <c r="X36" s="227"/>
    </row>
    <row r="37" spans="1:24" ht="18" hidden="1" customHeight="1" outlineLevel="1">
      <c r="A37" s="37"/>
      <c r="B37" s="38"/>
      <c r="C37" s="38"/>
      <c r="D37" s="38"/>
      <c r="E37" s="38"/>
      <c r="F37" s="38"/>
      <c r="G37" s="38"/>
      <c r="H37" s="39"/>
      <c r="I37" s="33"/>
      <c r="J37" s="33"/>
      <c r="K37" s="33"/>
      <c r="L37" s="34"/>
      <c r="M37" s="34"/>
      <c r="N37" s="127"/>
      <c r="O37" s="35"/>
      <c r="P37" s="35"/>
      <c r="Q37" s="35"/>
      <c r="R37" s="35"/>
      <c r="S37" s="35"/>
      <c r="T37" s="35"/>
      <c r="U37" s="35"/>
      <c r="V37" s="21"/>
      <c r="W37" s="21"/>
      <c r="X37" s="36"/>
    </row>
    <row r="38" spans="1:24" ht="18" hidden="1" customHeight="1" outlineLevel="1">
      <c r="A38" s="40" t="s">
        <v>46</v>
      </c>
      <c r="B38" s="40" t="s">
        <v>31</v>
      </c>
      <c r="C38" s="40" t="s">
        <v>104</v>
      </c>
      <c r="D38" s="41" t="s">
        <v>91</v>
      </c>
      <c r="E38" s="40" t="s">
        <v>107</v>
      </c>
      <c r="F38" s="42">
        <v>10</v>
      </c>
      <c r="G38" s="42">
        <v>12</v>
      </c>
      <c r="H38" s="58" t="e">
        <f>VLOOKUP(A38,#REF!,4,0)</f>
        <v>#REF!</v>
      </c>
      <c r="I38" s="304" t="e">
        <f>VLOOKUP(A38,#REF!,3,0)</f>
        <v>#REF!</v>
      </c>
      <c r="J38" s="304" t="e">
        <f>VLOOKUP(B38,#REF!,3,0)</f>
        <v>#REF!</v>
      </c>
      <c r="K38" s="304"/>
      <c r="L38" s="44" t="e">
        <f>ROUND((I38+J38)*(1-$L$4)+(K38*(1-$L$5)),0)</f>
        <v>#REF!</v>
      </c>
      <c r="M38" s="332"/>
      <c r="N38" s="185" t="s">
        <v>373</v>
      </c>
      <c r="O38" s="307">
        <v>16100</v>
      </c>
      <c r="P38" s="200">
        <v>0</v>
      </c>
      <c r="Q38" s="200">
        <v>18000</v>
      </c>
      <c r="R38" s="200">
        <v>4500</v>
      </c>
      <c r="S38" s="200">
        <v>22100</v>
      </c>
      <c r="T38" s="200">
        <v>5000</v>
      </c>
      <c r="U38" s="200">
        <v>30500</v>
      </c>
      <c r="V38" s="200">
        <v>6000</v>
      </c>
      <c r="W38" s="201" t="s">
        <v>381</v>
      </c>
      <c r="X38" s="202" t="s">
        <v>382</v>
      </c>
    </row>
    <row r="39" spans="1:24" ht="18" hidden="1" customHeight="1" outlineLevel="1">
      <c r="A39" s="40" t="s">
        <v>47</v>
      </c>
      <c r="B39" s="40" t="s">
        <v>33</v>
      </c>
      <c r="C39" s="40" t="s">
        <v>104</v>
      </c>
      <c r="D39" s="41" t="s">
        <v>91</v>
      </c>
      <c r="E39" s="40" t="s">
        <v>107</v>
      </c>
      <c r="F39" s="42">
        <v>13.4</v>
      </c>
      <c r="G39" s="42">
        <v>15.5</v>
      </c>
      <c r="H39" s="58" t="e">
        <f>VLOOKUP(A39,#REF!,4,0)</f>
        <v>#REF!</v>
      </c>
      <c r="I39" s="304" t="e">
        <f>VLOOKUP(A39,#REF!,3,0)</f>
        <v>#REF!</v>
      </c>
      <c r="J39" s="304" t="e">
        <f>VLOOKUP(B39,#REF!,3,0)</f>
        <v>#REF!</v>
      </c>
      <c r="K39" s="304"/>
      <c r="L39" s="44" t="e">
        <f>ROUND((I39+J39)*(1-$L$4)+(K39*(1-$L$5)),0)</f>
        <v>#REF!</v>
      </c>
      <c r="M39" s="334"/>
      <c r="N39" s="186" t="s">
        <v>373</v>
      </c>
      <c r="O39" s="307">
        <v>19400</v>
      </c>
      <c r="P39" s="200">
        <v>0</v>
      </c>
      <c r="Q39" s="200">
        <v>21700</v>
      </c>
      <c r="R39" s="200">
        <v>4500</v>
      </c>
      <c r="S39" s="200">
        <v>26700</v>
      </c>
      <c r="T39" s="200">
        <v>5000</v>
      </c>
      <c r="U39" s="200">
        <v>36900</v>
      </c>
      <c r="V39" s="200">
        <v>6000</v>
      </c>
      <c r="W39" s="201" t="s">
        <v>381</v>
      </c>
      <c r="X39" s="202" t="s">
        <v>382</v>
      </c>
    </row>
    <row r="40" spans="1:24" ht="18" hidden="1" customHeight="1" outlineLevel="1">
      <c r="A40" s="40" t="s">
        <v>48</v>
      </c>
      <c r="B40" s="40" t="s">
        <v>35</v>
      </c>
      <c r="C40" s="40" t="s">
        <v>104</v>
      </c>
      <c r="D40" s="41" t="s">
        <v>91</v>
      </c>
      <c r="E40" s="40" t="s">
        <v>107</v>
      </c>
      <c r="F40" s="42">
        <v>16</v>
      </c>
      <c r="G40" s="42">
        <v>17</v>
      </c>
      <c r="H40" s="58" t="e">
        <f>VLOOKUP(A40,#REF!,4,0)</f>
        <v>#REF!</v>
      </c>
      <c r="I40" s="304" t="e">
        <f>VLOOKUP(A40,#REF!,3,0)</f>
        <v>#REF!</v>
      </c>
      <c r="J40" s="304" t="e">
        <f>VLOOKUP(B40,#REF!,3,0)</f>
        <v>#REF!</v>
      </c>
      <c r="K40" s="304"/>
      <c r="L40" s="44" t="e">
        <f>ROUND((I40+J40)*(1-$L$4)+(K40*(1-$L$5)),0)</f>
        <v>#REF!</v>
      </c>
      <c r="M40" s="333"/>
      <c r="N40" s="187" t="s">
        <v>373</v>
      </c>
      <c r="O40" s="307">
        <v>21400</v>
      </c>
      <c r="P40" s="200">
        <v>0</v>
      </c>
      <c r="Q40" s="200">
        <v>23900</v>
      </c>
      <c r="R40" s="200">
        <v>4500</v>
      </c>
      <c r="S40" s="200">
        <v>29500</v>
      </c>
      <c r="T40" s="200">
        <v>5000</v>
      </c>
      <c r="U40" s="200">
        <v>40800</v>
      </c>
      <c r="V40" s="200">
        <v>6000</v>
      </c>
      <c r="W40" s="201" t="s">
        <v>381</v>
      </c>
      <c r="X40" s="202" t="s">
        <v>382</v>
      </c>
    </row>
    <row r="41" spans="1:24" ht="14.25" hidden="1" outlineLevel="1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191"/>
      <c r="N41" s="127"/>
      <c r="O41" s="46"/>
      <c r="P41" s="46"/>
      <c r="Q41" s="46"/>
      <c r="R41" s="46"/>
      <c r="S41" s="46"/>
      <c r="T41" s="46"/>
      <c r="U41" s="46"/>
      <c r="V41" s="46"/>
      <c r="W41" s="46"/>
      <c r="X41" s="47"/>
    </row>
    <row r="42" spans="1:24" ht="18">
      <c r="A42" s="462" t="s">
        <v>243</v>
      </c>
      <c r="B42" s="463"/>
      <c r="C42" s="463"/>
      <c r="D42" s="463"/>
      <c r="E42" s="463"/>
      <c r="F42" s="463"/>
      <c r="G42" s="463"/>
      <c r="H42" s="463"/>
      <c r="I42" s="463"/>
      <c r="J42" s="463"/>
      <c r="K42" s="33"/>
      <c r="L42" s="34"/>
      <c r="M42" s="34"/>
      <c r="N42" s="127"/>
      <c r="O42" s="35"/>
      <c r="P42" s="35"/>
      <c r="Q42" s="35"/>
      <c r="R42" s="35"/>
      <c r="S42" s="35"/>
      <c r="T42" s="35"/>
      <c r="U42" s="35"/>
      <c r="V42" s="21"/>
      <c r="W42" s="21"/>
      <c r="X42" s="36"/>
    </row>
    <row r="43" spans="1:24" s="15" customFormat="1" ht="73.5" customHeight="1" collapsed="1">
      <c r="A43" s="240" t="s">
        <v>389</v>
      </c>
      <c r="B43" s="239"/>
      <c r="C43" s="239"/>
      <c r="D43" s="239"/>
      <c r="E43" s="239"/>
      <c r="F43" s="239"/>
      <c r="G43" s="239"/>
      <c r="H43" s="239"/>
      <c r="I43" s="459" t="s">
        <v>448</v>
      </c>
      <c r="J43" s="459"/>
      <c r="K43" s="464" t="s">
        <v>449</v>
      </c>
      <c r="L43" s="464"/>
      <c r="M43" s="231"/>
      <c r="N43" s="232"/>
      <c r="O43" s="237"/>
      <c r="P43" s="236"/>
      <c r="Q43" s="236"/>
      <c r="R43" s="236"/>
      <c r="S43" s="236"/>
      <c r="T43" s="236"/>
      <c r="U43" s="236"/>
      <c r="V43" s="231"/>
      <c r="W43" s="231"/>
      <c r="X43" s="227"/>
    </row>
    <row r="44" spans="1:24" s="15" customFormat="1" ht="14.25" hidden="1" outlineLevel="1">
      <c r="A44" s="191"/>
      <c r="B44" s="191"/>
      <c r="C44" s="191"/>
      <c r="D44" s="191"/>
      <c r="E44" s="191"/>
      <c r="F44" s="191"/>
      <c r="G44" s="191"/>
      <c r="H44" s="191"/>
      <c r="I44" s="191"/>
      <c r="J44" s="191"/>
      <c r="K44" s="191"/>
      <c r="L44" s="191"/>
      <c r="M44" s="191"/>
      <c r="N44" s="127"/>
      <c r="X44" s="127"/>
    </row>
    <row r="45" spans="1:24" s="15" customFormat="1" ht="15.75" hidden="1" outlineLevel="1">
      <c r="A45" s="40" t="s">
        <v>422</v>
      </c>
      <c r="B45" s="40" t="s">
        <v>70</v>
      </c>
      <c r="C45" s="40" t="s">
        <v>104</v>
      </c>
      <c r="D45" s="41" t="s">
        <v>424</v>
      </c>
      <c r="E45" s="40" t="s">
        <v>112</v>
      </c>
      <c r="F45" s="42">
        <v>7.2</v>
      </c>
      <c r="G45" s="42" t="s">
        <v>104</v>
      </c>
      <c r="H45" s="58" t="e">
        <f>VLOOKUP(A45,#REF!,4,0)</f>
        <v>#REF!</v>
      </c>
      <c r="I45" s="312" t="e">
        <f>VLOOKUP(A45,#REF!,3,0)</f>
        <v>#REF!</v>
      </c>
      <c r="J45" s="312" t="e">
        <f>VLOOKUP(B45,#REF!,3,0)</f>
        <v>#REF!</v>
      </c>
      <c r="K45" s="312" t="e">
        <f>VLOOKUP(C45,#REF!,3,0)</f>
        <v>#REF!</v>
      </c>
      <c r="L45" s="44" t="e">
        <f>ROUND((I45+J45)*(1-$L$4)+(K45*(1-$L$5)),0)</f>
        <v>#REF!</v>
      </c>
      <c r="M45" s="332"/>
      <c r="N45" s="115"/>
      <c r="X45" s="127"/>
    </row>
    <row r="46" spans="1:24" s="15" customFormat="1" ht="15.75" hidden="1" outlineLevel="1">
      <c r="A46" s="40" t="s">
        <v>423</v>
      </c>
      <c r="B46" s="40" t="s">
        <v>73</v>
      </c>
      <c r="C46" s="40" t="s">
        <v>104</v>
      </c>
      <c r="D46" s="41" t="s">
        <v>424</v>
      </c>
      <c r="E46" s="40" t="s">
        <v>112</v>
      </c>
      <c r="F46" s="42">
        <v>11</v>
      </c>
      <c r="G46" s="42" t="s">
        <v>104</v>
      </c>
      <c r="H46" s="58" t="e">
        <f>VLOOKUP(A46,#REF!,4,0)</f>
        <v>#REF!</v>
      </c>
      <c r="I46" s="312" t="e">
        <f>VLOOKUP(A46,#REF!,3,0)</f>
        <v>#REF!</v>
      </c>
      <c r="J46" s="312" t="e">
        <f>VLOOKUP(B46,#REF!,3,0)</f>
        <v>#REF!</v>
      </c>
      <c r="K46" s="312" t="e">
        <f>VLOOKUP(C46,#REF!,3,0)</f>
        <v>#REF!</v>
      </c>
      <c r="L46" s="44" t="e">
        <f>ROUND((I46+J46)*(1-$L$4)+(K46*(1-$L$5)),0)</f>
        <v>#REF!</v>
      </c>
      <c r="M46" s="333"/>
      <c r="N46" s="115"/>
      <c r="X46" s="127"/>
    </row>
    <row r="47" spans="1:24" s="15" customFormat="1" ht="14.25" hidden="1" outlineLevel="1">
      <c r="A47" s="48" t="s">
        <v>252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61"/>
      <c r="N47" s="127"/>
      <c r="X47" s="127"/>
    </row>
    <row r="48" spans="1:24" s="15" customFormat="1" ht="15.75" hidden="1" outlineLevel="1">
      <c r="A48" s="40" t="s">
        <v>422</v>
      </c>
      <c r="B48" s="50" t="s">
        <v>79</v>
      </c>
      <c r="C48" s="40" t="s">
        <v>104</v>
      </c>
      <c r="D48" s="41" t="s">
        <v>424</v>
      </c>
      <c r="E48" s="40" t="s">
        <v>112</v>
      </c>
      <c r="F48" s="42">
        <v>7.2</v>
      </c>
      <c r="G48" s="42" t="s">
        <v>104</v>
      </c>
      <c r="H48" s="58" t="e">
        <f>VLOOKUP(A48,#REF!,4,0)</f>
        <v>#REF!</v>
      </c>
      <c r="I48" s="312" t="e">
        <f>VLOOKUP(A48,#REF!,3,0)</f>
        <v>#REF!</v>
      </c>
      <c r="J48" s="312" t="e">
        <f>VLOOKUP(B48,#REF!,3,0)</f>
        <v>#REF!</v>
      </c>
      <c r="K48" s="312" t="e">
        <f>VLOOKUP(C48,#REF!,3,0)</f>
        <v>#REF!</v>
      </c>
      <c r="L48" s="44" t="e">
        <f t="shared" ref="L48:L49" si="1">ROUND((I48+J48)*(1-$L$4)+(K48*(1-$L$5)),0)</f>
        <v>#REF!</v>
      </c>
      <c r="M48" s="332"/>
      <c r="N48" s="115"/>
      <c r="X48" s="127"/>
    </row>
    <row r="49" spans="1:24" s="15" customFormat="1" ht="15.75" hidden="1" outlineLevel="1">
      <c r="A49" s="40" t="s">
        <v>423</v>
      </c>
      <c r="B49" s="50" t="s">
        <v>80</v>
      </c>
      <c r="C49" s="40" t="s">
        <v>104</v>
      </c>
      <c r="D49" s="41" t="s">
        <v>424</v>
      </c>
      <c r="E49" s="40" t="s">
        <v>112</v>
      </c>
      <c r="F49" s="42">
        <v>11</v>
      </c>
      <c r="G49" s="42" t="s">
        <v>104</v>
      </c>
      <c r="H49" s="58" t="e">
        <f>VLOOKUP(A49,#REF!,4,0)</f>
        <v>#REF!</v>
      </c>
      <c r="I49" s="312" t="e">
        <f>VLOOKUP(A49,#REF!,3,0)</f>
        <v>#REF!</v>
      </c>
      <c r="J49" s="312" t="e">
        <f>VLOOKUP(B49,#REF!,3,0)</f>
        <v>#REF!</v>
      </c>
      <c r="K49" s="312" t="e">
        <f>VLOOKUP(C49,#REF!,3,0)</f>
        <v>#REF!</v>
      </c>
      <c r="L49" s="44" t="e">
        <f t="shared" si="1"/>
        <v>#REF!</v>
      </c>
      <c r="M49" s="333"/>
      <c r="N49" s="115"/>
      <c r="X49" s="127"/>
    </row>
    <row r="50" spans="1:24" s="15" customFormat="1" ht="14.25" hidden="1" outlineLevel="1">
      <c r="A50" s="37"/>
      <c r="B50" s="38"/>
      <c r="C50" s="38"/>
      <c r="D50" s="38"/>
      <c r="E50" s="38"/>
      <c r="F50" s="38"/>
      <c r="G50" s="38"/>
      <c r="H50" s="39"/>
      <c r="I50" s="33"/>
      <c r="J50" s="33"/>
      <c r="K50" s="33"/>
      <c r="L50" s="34"/>
      <c r="M50" s="34"/>
      <c r="N50" s="127"/>
      <c r="X50" s="127"/>
    </row>
    <row r="51" spans="1:24" ht="67.5" customHeight="1" collapsed="1">
      <c r="A51" s="240" t="s">
        <v>459</v>
      </c>
      <c r="B51" s="228"/>
      <c r="C51" s="228"/>
      <c r="D51" s="228"/>
      <c r="E51" s="228"/>
      <c r="F51" s="228"/>
      <c r="G51" s="228"/>
      <c r="H51" s="228"/>
      <c r="I51" s="459" t="s">
        <v>249</v>
      </c>
      <c r="J51" s="459"/>
      <c r="K51" s="464" t="s">
        <v>447</v>
      </c>
      <c r="L51" s="464"/>
      <c r="M51" s="231"/>
      <c r="N51" s="232"/>
      <c r="O51" s="237"/>
      <c r="P51" s="236"/>
      <c r="Q51" s="236"/>
      <c r="R51" s="236"/>
      <c r="S51" s="236"/>
      <c r="T51" s="236"/>
      <c r="U51" s="236"/>
      <c r="V51" s="231"/>
      <c r="W51" s="231"/>
      <c r="X51" s="227"/>
    </row>
    <row r="52" spans="1:24" ht="18" hidden="1" customHeight="1" outlineLevel="1">
      <c r="A52" s="37"/>
      <c r="B52" s="38"/>
      <c r="C52" s="38"/>
      <c r="D52" s="38"/>
      <c r="E52" s="38"/>
      <c r="F52" s="38"/>
      <c r="G52" s="38"/>
      <c r="H52" s="39"/>
      <c r="I52" s="33"/>
      <c r="J52" s="33"/>
      <c r="K52" s="33"/>
      <c r="L52" s="34"/>
      <c r="M52" s="34"/>
      <c r="N52" s="127"/>
      <c r="O52" s="35"/>
      <c r="P52" s="35"/>
      <c r="Q52" s="35"/>
      <c r="R52" s="35"/>
      <c r="S52" s="35"/>
      <c r="T52" s="35"/>
      <c r="U52" s="35"/>
      <c r="V52" s="21"/>
      <c r="W52" s="21"/>
      <c r="X52" s="36"/>
    </row>
    <row r="53" spans="1:24" ht="18" hidden="1" customHeight="1" outlineLevel="1">
      <c r="A53" s="40" t="s">
        <v>71</v>
      </c>
      <c r="B53" s="40" t="s">
        <v>70</v>
      </c>
      <c r="C53" s="40" t="s">
        <v>104</v>
      </c>
      <c r="D53" s="41" t="s">
        <v>91</v>
      </c>
      <c r="E53" s="40" t="s">
        <v>112</v>
      </c>
      <c r="F53" s="42">
        <v>7.2</v>
      </c>
      <c r="G53" s="42" t="s">
        <v>104</v>
      </c>
      <c r="H53" s="58" t="e">
        <f>VLOOKUP(A53,#REF!,4,0)</f>
        <v>#REF!</v>
      </c>
      <c r="I53" s="304" t="e">
        <f>VLOOKUP(A53,#REF!,3,0)</f>
        <v>#REF!</v>
      </c>
      <c r="J53" s="304" t="e">
        <f>VLOOKUP(B53,#REF!,3,0)</f>
        <v>#REF!</v>
      </c>
      <c r="K53" s="304"/>
      <c r="L53" s="44" t="e">
        <f>ROUND((I53+J53)*(1-$L$4)+(K53*(1-$L$5)),0)</f>
        <v>#REF!</v>
      </c>
      <c r="M53" s="332"/>
      <c r="N53" s="185" t="s">
        <v>373</v>
      </c>
      <c r="O53" s="307">
        <v>13600</v>
      </c>
      <c r="P53" s="200">
        <v>0</v>
      </c>
      <c r="Q53" s="200">
        <v>15200</v>
      </c>
      <c r="R53" s="200">
        <v>4500</v>
      </c>
      <c r="S53" s="200">
        <v>18600</v>
      </c>
      <c r="T53" s="200">
        <v>5000</v>
      </c>
      <c r="U53" s="200">
        <v>25600</v>
      </c>
      <c r="V53" s="200">
        <v>6000</v>
      </c>
      <c r="W53" s="201" t="s">
        <v>381</v>
      </c>
      <c r="X53" s="202" t="s">
        <v>382</v>
      </c>
    </row>
    <row r="54" spans="1:24" ht="18" hidden="1" customHeight="1" outlineLevel="1">
      <c r="A54" s="40" t="s">
        <v>72</v>
      </c>
      <c r="B54" s="40" t="s">
        <v>73</v>
      </c>
      <c r="C54" s="40" t="s">
        <v>104</v>
      </c>
      <c r="D54" s="41" t="s">
        <v>91</v>
      </c>
      <c r="E54" s="40" t="s">
        <v>112</v>
      </c>
      <c r="F54" s="42">
        <v>11.2</v>
      </c>
      <c r="G54" s="42" t="s">
        <v>104</v>
      </c>
      <c r="H54" s="58" t="e">
        <f>VLOOKUP(A54,#REF!,4,0)</f>
        <v>#REF!</v>
      </c>
      <c r="I54" s="304" t="e">
        <f>VLOOKUP(A54,#REF!,3,0)</f>
        <v>#REF!</v>
      </c>
      <c r="J54" s="304" t="e">
        <f>VLOOKUP(B54,#REF!,3,0)</f>
        <v>#REF!</v>
      </c>
      <c r="K54" s="304"/>
      <c r="L54" s="44" t="e">
        <f>ROUND((I54+J54)*(1-$L$4)+(K54*(1-$L$5)),0)</f>
        <v>#REF!</v>
      </c>
      <c r="M54" s="334"/>
      <c r="N54" s="186" t="s">
        <v>373</v>
      </c>
      <c r="O54" s="307">
        <v>16300</v>
      </c>
      <c r="P54" s="200">
        <v>0</v>
      </c>
      <c r="Q54" s="200">
        <v>18200</v>
      </c>
      <c r="R54" s="200">
        <v>4500</v>
      </c>
      <c r="S54" s="200">
        <v>22400</v>
      </c>
      <c r="T54" s="200">
        <v>5000</v>
      </c>
      <c r="U54" s="200">
        <v>30900</v>
      </c>
      <c r="V54" s="200">
        <v>6000</v>
      </c>
      <c r="W54" s="201" t="s">
        <v>381</v>
      </c>
      <c r="X54" s="202" t="s">
        <v>382</v>
      </c>
    </row>
    <row r="55" spans="1:24" ht="18" hidden="1" customHeight="1" outlineLevel="1">
      <c r="A55" s="40" t="s">
        <v>74</v>
      </c>
      <c r="B55" s="40" t="s">
        <v>75</v>
      </c>
      <c r="C55" s="40" t="s">
        <v>104</v>
      </c>
      <c r="D55" s="41" t="s">
        <v>91</v>
      </c>
      <c r="E55" s="40" t="s">
        <v>112</v>
      </c>
      <c r="F55" s="42">
        <v>14</v>
      </c>
      <c r="G55" s="42" t="s">
        <v>104</v>
      </c>
      <c r="H55" s="58" t="e">
        <f>VLOOKUP(A55,#REF!,4,0)</f>
        <v>#REF!</v>
      </c>
      <c r="I55" s="304" t="e">
        <f>VLOOKUP(A55,#REF!,3,0)</f>
        <v>#REF!</v>
      </c>
      <c r="J55" s="304" t="e">
        <f>VLOOKUP(B55,#REF!,3,0)</f>
        <v>#REF!</v>
      </c>
      <c r="K55" s="304"/>
      <c r="L55" s="44" t="e">
        <f>ROUND((I55+J55)*(1-$L$4)+(K55*(1-$L$5)),0)</f>
        <v>#REF!</v>
      </c>
      <c r="M55" s="334"/>
      <c r="N55" s="186" t="s">
        <v>373</v>
      </c>
      <c r="O55" s="307">
        <v>23800</v>
      </c>
      <c r="P55" s="200">
        <v>0</v>
      </c>
      <c r="Q55" s="200">
        <v>26600</v>
      </c>
      <c r="R55" s="200">
        <v>4500</v>
      </c>
      <c r="S55" s="200">
        <v>32800</v>
      </c>
      <c r="T55" s="200">
        <v>5000</v>
      </c>
      <c r="U55" s="200">
        <v>45400</v>
      </c>
      <c r="V55" s="200">
        <v>6000</v>
      </c>
      <c r="W55" s="201" t="s">
        <v>381</v>
      </c>
      <c r="X55" s="202" t="s">
        <v>382</v>
      </c>
    </row>
    <row r="56" spans="1:24" ht="18" hidden="1" customHeight="1" outlineLevel="1">
      <c r="A56" s="40" t="s">
        <v>76</v>
      </c>
      <c r="B56" s="40" t="s">
        <v>77</v>
      </c>
      <c r="C56" s="40" t="s">
        <v>104</v>
      </c>
      <c r="D56" s="41" t="s">
        <v>91</v>
      </c>
      <c r="E56" s="40" t="s">
        <v>112</v>
      </c>
      <c r="F56" s="42">
        <v>16</v>
      </c>
      <c r="G56" s="42" t="s">
        <v>104</v>
      </c>
      <c r="H56" s="58" t="e">
        <f>VLOOKUP(A56,#REF!,4,0)</f>
        <v>#REF!</v>
      </c>
      <c r="I56" s="304" t="e">
        <f>VLOOKUP(A56,#REF!,3,0)</f>
        <v>#REF!</v>
      </c>
      <c r="J56" s="304" t="e">
        <f>VLOOKUP(B56,#REF!,3,0)</f>
        <v>#REF!</v>
      </c>
      <c r="K56" s="304"/>
      <c r="L56" s="44" t="e">
        <f>ROUND((I56+J56)*(1-$L$4)+(K56*(1-$L$5)),0)</f>
        <v>#REF!</v>
      </c>
      <c r="M56" s="333"/>
      <c r="N56" s="187" t="s">
        <v>373</v>
      </c>
      <c r="O56" s="307">
        <v>26400</v>
      </c>
      <c r="P56" s="200">
        <v>0</v>
      </c>
      <c r="Q56" s="200">
        <v>29600</v>
      </c>
      <c r="R56" s="200">
        <v>4500</v>
      </c>
      <c r="S56" s="200">
        <v>36500</v>
      </c>
      <c r="T56" s="200">
        <v>5000</v>
      </c>
      <c r="U56" s="200">
        <v>50500</v>
      </c>
      <c r="V56" s="200">
        <v>6000</v>
      </c>
      <c r="W56" s="201" t="s">
        <v>381</v>
      </c>
      <c r="X56" s="202" t="s">
        <v>382</v>
      </c>
    </row>
    <row r="57" spans="1:24" ht="18" hidden="1" customHeight="1" outlineLevel="1">
      <c r="A57" s="391" t="s">
        <v>253</v>
      </c>
      <c r="B57" s="391"/>
      <c r="C57" s="391"/>
      <c r="D57" s="391"/>
      <c r="E57" s="391"/>
      <c r="F57" s="391"/>
      <c r="G57" s="391"/>
      <c r="H57" s="391"/>
      <c r="I57" s="391"/>
      <c r="J57" s="391"/>
      <c r="K57" s="391"/>
      <c r="L57" s="391"/>
      <c r="M57" s="391"/>
      <c r="N57" s="127"/>
      <c r="O57" s="48"/>
      <c r="P57" s="48"/>
      <c r="Q57" s="48"/>
      <c r="R57" s="48"/>
      <c r="S57" s="48"/>
      <c r="T57" s="48"/>
      <c r="U57" s="48"/>
      <c r="V57" s="48"/>
      <c r="W57" s="48"/>
      <c r="X57" s="49"/>
    </row>
    <row r="58" spans="1:24" ht="18" hidden="1" customHeight="1" outlineLevel="1">
      <c r="A58" s="40" t="s">
        <v>71</v>
      </c>
      <c r="B58" s="50" t="s">
        <v>79</v>
      </c>
      <c r="C58" s="40" t="s">
        <v>104</v>
      </c>
      <c r="D58" s="41" t="s">
        <v>91</v>
      </c>
      <c r="E58" s="40" t="s">
        <v>112</v>
      </c>
      <c r="F58" s="42">
        <v>7.2</v>
      </c>
      <c r="G58" s="42" t="s">
        <v>104</v>
      </c>
      <c r="H58" s="58" t="e">
        <f>VLOOKUP(A58,#REF!,4,0)</f>
        <v>#REF!</v>
      </c>
      <c r="I58" s="304" t="e">
        <f>VLOOKUP(A58,#REF!,3,0)</f>
        <v>#REF!</v>
      </c>
      <c r="J58" s="304" t="e">
        <f>VLOOKUP(B58,#REF!,3,0)</f>
        <v>#REF!</v>
      </c>
      <c r="K58" s="304"/>
      <c r="L58" s="44" t="e">
        <f>ROUND((I58+J58)*(1-$L$4)+(K58*(1-$L$5)),0)</f>
        <v>#REF!</v>
      </c>
      <c r="M58" s="332"/>
      <c r="N58" s="185" t="s">
        <v>373</v>
      </c>
      <c r="O58" s="214">
        <v>14200</v>
      </c>
      <c r="P58" s="215">
        <v>0</v>
      </c>
      <c r="Q58" s="215">
        <v>15800</v>
      </c>
      <c r="R58" s="215">
        <v>4500</v>
      </c>
      <c r="S58" s="215">
        <v>19400</v>
      </c>
      <c r="T58" s="215">
        <v>5000</v>
      </c>
      <c r="U58" s="215">
        <v>26700</v>
      </c>
      <c r="V58" s="215">
        <v>6000</v>
      </c>
      <c r="W58" s="218" t="s">
        <v>381</v>
      </c>
      <c r="X58" s="219" t="s">
        <v>382</v>
      </c>
    </row>
    <row r="59" spans="1:24" ht="18" hidden="1" customHeight="1" outlineLevel="1">
      <c r="A59" s="40" t="s">
        <v>72</v>
      </c>
      <c r="B59" s="50" t="s">
        <v>80</v>
      </c>
      <c r="C59" s="40" t="s">
        <v>104</v>
      </c>
      <c r="D59" s="41" t="s">
        <v>91</v>
      </c>
      <c r="E59" s="40" t="s">
        <v>112</v>
      </c>
      <c r="F59" s="42">
        <v>11.2</v>
      </c>
      <c r="G59" s="42" t="s">
        <v>104</v>
      </c>
      <c r="H59" s="58" t="e">
        <f>VLOOKUP(A59,#REF!,4,0)</f>
        <v>#REF!</v>
      </c>
      <c r="I59" s="304" t="e">
        <f>VLOOKUP(A59,#REF!,3,0)</f>
        <v>#REF!</v>
      </c>
      <c r="J59" s="304" t="e">
        <f>VLOOKUP(B59,#REF!,3,0)</f>
        <v>#REF!</v>
      </c>
      <c r="K59" s="304"/>
      <c r="L59" s="44" t="e">
        <f>ROUND((I59+J59)*(1-$L$4)+(K59*(1-$L$5)),0)</f>
        <v>#REF!</v>
      </c>
      <c r="M59" s="334"/>
      <c r="N59" s="186" t="s">
        <v>373</v>
      </c>
      <c r="O59" s="214">
        <v>16900</v>
      </c>
      <c r="P59" s="215">
        <v>0</v>
      </c>
      <c r="Q59" s="215">
        <v>18900</v>
      </c>
      <c r="R59" s="215">
        <v>4500</v>
      </c>
      <c r="S59" s="215">
        <v>23200</v>
      </c>
      <c r="T59" s="215">
        <v>5000</v>
      </c>
      <c r="U59" s="215">
        <v>32000</v>
      </c>
      <c r="V59" s="215">
        <v>6000</v>
      </c>
      <c r="W59" s="218" t="s">
        <v>381</v>
      </c>
      <c r="X59" s="219" t="s">
        <v>382</v>
      </c>
    </row>
    <row r="60" spans="1:24" ht="18" hidden="1" customHeight="1" outlineLevel="1">
      <c r="A60" s="40" t="s">
        <v>74</v>
      </c>
      <c r="B60" s="50" t="s">
        <v>81</v>
      </c>
      <c r="C60" s="40" t="s">
        <v>104</v>
      </c>
      <c r="D60" s="41" t="s">
        <v>91</v>
      </c>
      <c r="E60" s="40" t="s">
        <v>112</v>
      </c>
      <c r="F60" s="42">
        <v>14</v>
      </c>
      <c r="G60" s="42" t="s">
        <v>104</v>
      </c>
      <c r="H60" s="58" t="e">
        <f>VLOOKUP(A60,#REF!,4,0)</f>
        <v>#REF!</v>
      </c>
      <c r="I60" s="304" t="e">
        <f>VLOOKUP(A60,#REF!,3,0)</f>
        <v>#REF!</v>
      </c>
      <c r="J60" s="304" t="e">
        <f>VLOOKUP(B60,#REF!,3,0)</f>
        <v>#REF!</v>
      </c>
      <c r="K60" s="304"/>
      <c r="L60" s="44" t="e">
        <f>ROUND((I60+J60)*(1-$L$4)+(K60*(1-$L$5)),0)</f>
        <v>#REF!</v>
      </c>
      <c r="M60" s="334"/>
      <c r="N60" s="186" t="s">
        <v>373</v>
      </c>
      <c r="O60" s="214">
        <v>24400</v>
      </c>
      <c r="P60" s="215">
        <v>0</v>
      </c>
      <c r="Q60" s="215">
        <v>27300</v>
      </c>
      <c r="R60" s="215">
        <v>4500</v>
      </c>
      <c r="S60" s="215">
        <v>33700</v>
      </c>
      <c r="T60" s="215">
        <v>5000</v>
      </c>
      <c r="U60" s="215">
        <v>46600</v>
      </c>
      <c r="V60" s="215">
        <v>6000</v>
      </c>
      <c r="W60" s="218" t="s">
        <v>381</v>
      </c>
      <c r="X60" s="219" t="s">
        <v>382</v>
      </c>
    </row>
    <row r="61" spans="1:24" ht="18" hidden="1" customHeight="1" outlineLevel="1">
      <c r="A61" s="40" t="s">
        <v>76</v>
      </c>
      <c r="B61" s="50" t="s">
        <v>82</v>
      </c>
      <c r="C61" s="40" t="s">
        <v>104</v>
      </c>
      <c r="D61" s="41" t="s">
        <v>91</v>
      </c>
      <c r="E61" s="40" t="s">
        <v>112</v>
      </c>
      <c r="F61" s="42">
        <v>16</v>
      </c>
      <c r="G61" s="42" t="s">
        <v>104</v>
      </c>
      <c r="H61" s="58" t="e">
        <f>VLOOKUP(A61,#REF!,4,0)</f>
        <v>#REF!</v>
      </c>
      <c r="I61" s="304" t="e">
        <f>VLOOKUP(A61,#REF!,3,0)</f>
        <v>#REF!</v>
      </c>
      <c r="J61" s="304" t="e">
        <f>VLOOKUP(B61,#REF!,3,0)</f>
        <v>#REF!</v>
      </c>
      <c r="K61" s="304"/>
      <c r="L61" s="44" t="e">
        <f>ROUND((I61+J61)*(1-$L$4)+(K61*(1-$L$5)),0)</f>
        <v>#REF!</v>
      </c>
      <c r="M61" s="333"/>
      <c r="N61" s="187" t="s">
        <v>373</v>
      </c>
      <c r="O61" s="214">
        <v>27000</v>
      </c>
      <c r="P61" s="215">
        <v>0</v>
      </c>
      <c r="Q61" s="215">
        <v>30200</v>
      </c>
      <c r="R61" s="215">
        <v>4500</v>
      </c>
      <c r="S61" s="215">
        <v>37300</v>
      </c>
      <c r="T61" s="215">
        <v>5000</v>
      </c>
      <c r="U61" s="215">
        <v>51700</v>
      </c>
      <c r="V61" s="215">
        <v>6000</v>
      </c>
      <c r="W61" s="218" t="s">
        <v>381</v>
      </c>
      <c r="X61" s="219" t="s">
        <v>382</v>
      </c>
    </row>
    <row r="62" spans="1:24" ht="18" hidden="1" customHeight="1" outlineLevel="1">
      <c r="A62" s="37"/>
      <c r="B62" s="38"/>
      <c r="C62" s="38"/>
      <c r="D62" s="38"/>
      <c r="E62" s="38"/>
      <c r="F62" s="38"/>
      <c r="G62" s="38"/>
      <c r="H62" s="39"/>
      <c r="I62" s="33"/>
      <c r="J62" s="33"/>
      <c r="K62" s="33"/>
      <c r="L62" s="34"/>
      <c r="M62" s="34"/>
      <c r="N62" s="36"/>
      <c r="O62" s="35"/>
      <c r="P62" s="35"/>
      <c r="Q62" s="35"/>
      <c r="R62" s="35"/>
      <c r="S62" s="35"/>
      <c r="T62" s="35"/>
      <c r="U62" s="35"/>
      <c r="V62" s="21"/>
      <c r="W62" s="21"/>
      <c r="X62" s="36"/>
    </row>
    <row r="63" spans="1:24" s="15" customFormat="1" ht="96" customHeight="1" collapsed="1">
      <c r="A63" s="240" t="s">
        <v>388</v>
      </c>
      <c r="B63" s="228"/>
      <c r="C63" s="228"/>
      <c r="D63" s="228"/>
      <c r="E63" s="228"/>
      <c r="F63" s="228"/>
      <c r="G63" s="228"/>
      <c r="H63" s="228"/>
      <c r="I63" s="459" t="s">
        <v>450</v>
      </c>
      <c r="J63" s="459"/>
      <c r="K63" s="375" t="s">
        <v>451</v>
      </c>
      <c r="L63" s="375"/>
      <c r="M63" s="311"/>
      <c r="N63" s="232"/>
      <c r="O63" s="237"/>
      <c r="P63" s="236"/>
      <c r="Q63" s="236"/>
      <c r="R63" s="236"/>
      <c r="S63" s="236"/>
      <c r="T63" s="236"/>
      <c r="U63" s="236"/>
      <c r="V63" s="231"/>
      <c r="W63" s="231"/>
      <c r="X63" s="227"/>
    </row>
    <row r="64" spans="1:24" s="15" customFormat="1" ht="14.25" hidden="1" outlineLevel="1">
      <c r="A64" s="37"/>
      <c r="B64" s="38"/>
      <c r="C64" s="38"/>
      <c r="D64" s="38"/>
      <c r="E64" s="38"/>
      <c r="F64" s="38"/>
      <c r="G64" s="38"/>
      <c r="H64" s="39"/>
      <c r="I64" s="33"/>
      <c r="J64" s="33"/>
      <c r="K64" s="33"/>
      <c r="L64" s="34"/>
      <c r="M64" s="34"/>
      <c r="N64" s="127"/>
      <c r="X64" s="127"/>
    </row>
    <row r="65" spans="1:24" s="15" customFormat="1" ht="15.75" hidden="1" outlineLevel="1">
      <c r="A65" s="40" t="s">
        <v>425</v>
      </c>
      <c r="B65" s="40" t="s">
        <v>70</v>
      </c>
      <c r="C65" s="40" t="s">
        <v>104</v>
      </c>
      <c r="D65" s="41" t="s">
        <v>424</v>
      </c>
      <c r="E65" s="40" t="s">
        <v>112</v>
      </c>
      <c r="F65" s="42">
        <v>7.2</v>
      </c>
      <c r="G65" s="42" t="s">
        <v>104</v>
      </c>
      <c r="H65" s="58" t="e">
        <f>VLOOKUP(A65,#REF!,4,0)</f>
        <v>#REF!</v>
      </c>
      <c r="I65" s="312" t="e">
        <f>VLOOKUP(A65,#REF!,3,0)</f>
        <v>#REF!</v>
      </c>
      <c r="J65" s="312" t="e">
        <f>VLOOKUP(B65,#REF!,3,0)</f>
        <v>#REF!</v>
      </c>
      <c r="K65" s="312" t="e">
        <f>VLOOKUP(C65,#REF!,3,0)</f>
        <v>#REF!</v>
      </c>
      <c r="L65" s="44" t="e">
        <f t="shared" ref="L65:L68" si="2">ROUND((I65+J65)*(1-$L$4)+(K65*(1-$L$5)),0)</f>
        <v>#REF!</v>
      </c>
      <c r="M65" s="332"/>
      <c r="N65" s="115"/>
      <c r="X65" s="127"/>
    </row>
    <row r="66" spans="1:24" s="15" customFormat="1" ht="15.75" hidden="1" outlineLevel="1">
      <c r="A66" s="40" t="s">
        <v>426</v>
      </c>
      <c r="B66" s="40" t="s">
        <v>73</v>
      </c>
      <c r="C66" s="40" t="s">
        <v>104</v>
      </c>
      <c r="D66" s="41" t="s">
        <v>424</v>
      </c>
      <c r="E66" s="40" t="s">
        <v>112</v>
      </c>
      <c r="F66" s="42">
        <v>11.2</v>
      </c>
      <c r="G66" s="42" t="s">
        <v>104</v>
      </c>
      <c r="H66" s="58" t="e">
        <f>VLOOKUP(A66,#REF!,4,0)</f>
        <v>#REF!</v>
      </c>
      <c r="I66" s="312" t="e">
        <f>VLOOKUP(A66,#REF!,3,0)</f>
        <v>#REF!</v>
      </c>
      <c r="J66" s="312" t="e">
        <f>VLOOKUP(B66,#REF!,3,0)</f>
        <v>#REF!</v>
      </c>
      <c r="K66" s="312" t="e">
        <f>VLOOKUP(C66,#REF!,3,0)</f>
        <v>#REF!</v>
      </c>
      <c r="L66" s="44" t="e">
        <f t="shared" si="2"/>
        <v>#REF!</v>
      </c>
      <c r="M66" s="334"/>
      <c r="N66" s="115"/>
      <c r="X66" s="127"/>
    </row>
    <row r="67" spans="1:24" s="15" customFormat="1" ht="15.75" hidden="1" outlineLevel="1">
      <c r="A67" s="40" t="s">
        <v>427</v>
      </c>
      <c r="B67" s="40" t="s">
        <v>75</v>
      </c>
      <c r="C67" s="40" t="s">
        <v>104</v>
      </c>
      <c r="D67" s="41" t="s">
        <v>424</v>
      </c>
      <c r="E67" s="40" t="s">
        <v>112</v>
      </c>
      <c r="F67" s="42">
        <v>14</v>
      </c>
      <c r="G67" s="42" t="s">
        <v>104</v>
      </c>
      <c r="H67" s="58" t="e">
        <f>VLOOKUP(A67,#REF!,4,0)</f>
        <v>#REF!</v>
      </c>
      <c r="I67" s="312" t="e">
        <f>VLOOKUP(A67,#REF!,3,0)</f>
        <v>#REF!</v>
      </c>
      <c r="J67" s="312" t="e">
        <f>VLOOKUP(B67,#REF!,3,0)</f>
        <v>#REF!</v>
      </c>
      <c r="K67" s="312" t="e">
        <f>VLOOKUP(C67,#REF!,3,0)</f>
        <v>#REF!</v>
      </c>
      <c r="L67" s="44" t="e">
        <f t="shared" si="2"/>
        <v>#REF!</v>
      </c>
      <c r="M67" s="334"/>
      <c r="N67" s="115"/>
      <c r="X67" s="127"/>
    </row>
    <row r="68" spans="1:24" s="15" customFormat="1" ht="15.75" hidden="1" outlineLevel="1">
      <c r="A68" s="40" t="s">
        <v>428</v>
      </c>
      <c r="B68" s="40" t="s">
        <v>77</v>
      </c>
      <c r="C68" s="40" t="s">
        <v>104</v>
      </c>
      <c r="D68" s="41" t="s">
        <v>424</v>
      </c>
      <c r="E68" s="40" t="s">
        <v>112</v>
      </c>
      <c r="F68" s="42">
        <v>16</v>
      </c>
      <c r="G68" s="42" t="s">
        <v>104</v>
      </c>
      <c r="H68" s="58" t="e">
        <f>VLOOKUP(A68,#REF!,4,0)</f>
        <v>#REF!</v>
      </c>
      <c r="I68" s="312" t="e">
        <f>VLOOKUP(A68,#REF!,3,0)</f>
        <v>#REF!</v>
      </c>
      <c r="J68" s="312" t="e">
        <f>VLOOKUP(B68,#REF!,3,0)</f>
        <v>#REF!</v>
      </c>
      <c r="K68" s="312" t="e">
        <f>VLOOKUP(C68,#REF!,3,0)</f>
        <v>#REF!</v>
      </c>
      <c r="L68" s="44" t="e">
        <f t="shared" si="2"/>
        <v>#REF!</v>
      </c>
      <c r="M68" s="333"/>
      <c r="N68" s="115"/>
      <c r="X68" s="127"/>
    </row>
    <row r="69" spans="1:24" s="15" customFormat="1" ht="14.25" hidden="1" outlineLevel="1">
      <c r="A69" s="316" t="s">
        <v>253</v>
      </c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127"/>
      <c r="X69" s="127"/>
    </row>
    <row r="70" spans="1:24" s="15" customFormat="1" ht="15.75" hidden="1" outlineLevel="1">
      <c r="A70" s="40" t="s">
        <v>425</v>
      </c>
      <c r="B70" s="50" t="s">
        <v>79</v>
      </c>
      <c r="C70" s="40" t="s">
        <v>104</v>
      </c>
      <c r="D70" s="41" t="s">
        <v>424</v>
      </c>
      <c r="E70" s="40" t="s">
        <v>112</v>
      </c>
      <c r="F70" s="42">
        <v>7.2</v>
      </c>
      <c r="G70" s="42" t="s">
        <v>104</v>
      </c>
      <c r="H70" s="58" t="e">
        <f>VLOOKUP(A70,#REF!,4,0)</f>
        <v>#REF!</v>
      </c>
      <c r="I70" s="312" t="e">
        <f>VLOOKUP(A70,#REF!,3,0)</f>
        <v>#REF!</v>
      </c>
      <c r="J70" s="312" t="e">
        <f>VLOOKUP(B70,#REF!,3,0)</f>
        <v>#REF!</v>
      </c>
      <c r="K70" s="312" t="e">
        <f>VLOOKUP(C70,#REF!,3,0)</f>
        <v>#REF!</v>
      </c>
      <c r="L70" s="44" t="e">
        <f t="shared" ref="L70:L73" si="3">ROUND((I70+J70)*(1-$L$4)+(K70*(1-$L$5)),0)</f>
        <v>#REF!</v>
      </c>
      <c r="M70" s="332"/>
      <c r="N70" s="115"/>
      <c r="X70" s="127"/>
    </row>
    <row r="71" spans="1:24" s="15" customFormat="1" ht="15.75" hidden="1" outlineLevel="1">
      <c r="A71" s="40" t="s">
        <v>426</v>
      </c>
      <c r="B71" s="50" t="s">
        <v>80</v>
      </c>
      <c r="C71" s="40" t="s">
        <v>104</v>
      </c>
      <c r="D71" s="41" t="s">
        <v>424</v>
      </c>
      <c r="E71" s="40" t="s">
        <v>112</v>
      </c>
      <c r="F71" s="42">
        <v>11.2</v>
      </c>
      <c r="G71" s="42" t="s">
        <v>104</v>
      </c>
      <c r="H71" s="58" t="e">
        <f>VLOOKUP(A71,#REF!,4,0)</f>
        <v>#REF!</v>
      </c>
      <c r="I71" s="312" t="e">
        <f>VLOOKUP(A71,#REF!,3,0)</f>
        <v>#REF!</v>
      </c>
      <c r="J71" s="312" t="e">
        <f>VLOOKUP(B71,#REF!,3,0)</f>
        <v>#REF!</v>
      </c>
      <c r="K71" s="312" t="e">
        <f>VLOOKUP(C71,#REF!,3,0)</f>
        <v>#REF!</v>
      </c>
      <c r="L71" s="44" t="e">
        <f t="shared" si="3"/>
        <v>#REF!</v>
      </c>
      <c r="M71" s="334"/>
      <c r="N71" s="115"/>
      <c r="X71" s="127"/>
    </row>
    <row r="72" spans="1:24" s="15" customFormat="1" ht="15.75" hidden="1" outlineLevel="1">
      <c r="A72" s="40" t="s">
        <v>427</v>
      </c>
      <c r="B72" s="50" t="s">
        <v>81</v>
      </c>
      <c r="C72" s="40" t="s">
        <v>104</v>
      </c>
      <c r="D72" s="41" t="s">
        <v>424</v>
      </c>
      <c r="E72" s="40" t="s">
        <v>112</v>
      </c>
      <c r="F72" s="42">
        <v>14</v>
      </c>
      <c r="G72" s="42" t="s">
        <v>104</v>
      </c>
      <c r="H72" s="58" t="e">
        <f>VLOOKUP(A72,#REF!,4,0)</f>
        <v>#REF!</v>
      </c>
      <c r="I72" s="312" t="e">
        <f>VLOOKUP(A72,#REF!,3,0)</f>
        <v>#REF!</v>
      </c>
      <c r="J72" s="312" t="e">
        <f>VLOOKUP(B72,#REF!,3,0)</f>
        <v>#REF!</v>
      </c>
      <c r="K72" s="312" t="e">
        <f>VLOOKUP(C72,#REF!,3,0)</f>
        <v>#REF!</v>
      </c>
      <c r="L72" s="44" t="e">
        <f t="shared" si="3"/>
        <v>#REF!</v>
      </c>
      <c r="M72" s="334"/>
      <c r="N72" s="115"/>
      <c r="X72" s="127"/>
    </row>
    <row r="73" spans="1:24" s="15" customFormat="1" ht="15.75" hidden="1" outlineLevel="1">
      <c r="A73" s="40" t="s">
        <v>428</v>
      </c>
      <c r="B73" s="50" t="s">
        <v>82</v>
      </c>
      <c r="C73" s="40" t="s">
        <v>104</v>
      </c>
      <c r="D73" s="41" t="s">
        <v>424</v>
      </c>
      <c r="E73" s="40" t="s">
        <v>112</v>
      </c>
      <c r="F73" s="42">
        <v>16</v>
      </c>
      <c r="G73" s="42" t="s">
        <v>104</v>
      </c>
      <c r="H73" s="58" t="e">
        <f>VLOOKUP(A73,#REF!,4,0)</f>
        <v>#REF!</v>
      </c>
      <c r="I73" s="312" t="e">
        <f>VLOOKUP(A73,#REF!,3,0)</f>
        <v>#REF!</v>
      </c>
      <c r="J73" s="312" t="e">
        <f>VLOOKUP(B73,#REF!,3,0)</f>
        <v>#REF!</v>
      </c>
      <c r="K73" s="312" t="e">
        <f>VLOOKUP(C73,#REF!,3,0)</f>
        <v>#REF!</v>
      </c>
      <c r="L73" s="44" t="e">
        <f t="shared" si="3"/>
        <v>#REF!</v>
      </c>
      <c r="M73" s="333"/>
      <c r="N73" s="115"/>
      <c r="X73" s="127"/>
    </row>
    <row r="74" spans="1:24" s="15" customFormat="1" ht="14.25" hidden="1" outlineLevel="1">
      <c r="A74" s="37"/>
      <c r="B74" s="38"/>
      <c r="C74" s="38"/>
      <c r="D74" s="38"/>
      <c r="E74" s="38"/>
      <c r="F74" s="38"/>
      <c r="G74" s="38"/>
      <c r="H74" s="39"/>
      <c r="I74" s="33"/>
      <c r="J74" s="33"/>
      <c r="K74" s="33"/>
      <c r="L74" s="34"/>
      <c r="M74" s="34"/>
      <c r="N74" s="36"/>
      <c r="X74" s="127"/>
    </row>
    <row r="75" spans="1:24" s="15" customFormat="1" ht="105.75" customHeight="1" collapsed="1">
      <c r="A75" s="240" t="s">
        <v>392</v>
      </c>
      <c r="B75" s="228"/>
      <c r="C75" s="228"/>
      <c r="D75" s="228"/>
      <c r="E75" s="228"/>
      <c r="F75" s="228"/>
      <c r="G75" s="228"/>
      <c r="H75" s="228"/>
      <c r="I75" s="375" t="s">
        <v>456</v>
      </c>
      <c r="J75" s="375"/>
      <c r="K75" s="375" t="s">
        <v>457</v>
      </c>
      <c r="L75" s="375"/>
      <c r="M75" s="311"/>
      <c r="N75" s="232"/>
      <c r="O75" s="237"/>
      <c r="P75" s="236"/>
      <c r="Q75" s="236"/>
      <c r="R75" s="236"/>
      <c r="S75" s="236"/>
      <c r="T75" s="236"/>
      <c r="U75" s="236"/>
      <c r="V75" s="231"/>
      <c r="W75" s="231"/>
      <c r="X75" s="227"/>
    </row>
    <row r="76" spans="1:24" s="15" customFormat="1" ht="14.25" hidden="1" outlineLevel="1">
      <c r="A76" s="37"/>
      <c r="B76" s="38"/>
      <c r="C76" s="38"/>
      <c r="D76" s="38"/>
      <c r="E76" s="38"/>
      <c r="F76" s="38"/>
      <c r="G76" s="38"/>
      <c r="H76" s="39"/>
      <c r="I76" s="33"/>
      <c r="J76" s="33"/>
      <c r="K76" s="33"/>
      <c r="L76" s="34"/>
      <c r="M76" s="34"/>
      <c r="N76" s="127"/>
      <c r="X76" s="127"/>
    </row>
    <row r="77" spans="1:24" s="15" customFormat="1" ht="15.75" hidden="1" outlineLevel="1">
      <c r="A77" s="40" t="s">
        <v>436</v>
      </c>
      <c r="B77" s="40" t="s">
        <v>70</v>
      </c>
      <c r="C77" s="52" t="s">
        <v>78</v>
      </c>
      <c r="D77" s="41" t="s">
        <v>91</v>
      </c>
      <c r="E77" s="40" t="s">
        <v>112</v>
      </c>
      <c r="F77" s="42">
        <v>7.2</v>
      </c>
      <c r="G77" s="42" t="s">
        <v>104</v>
      </c>
      <c r="H77" s="58" t="s">
        <v>343</v>
      </c>
      <c r="I77" s="312" t="e">
        <f>VLOOKUP(A77,#REF!,3,0)</f>
        <v>#REF!</v>
      </c>
      <c r="J77" s="312" t="e">
        <f>VLOOKUP(B77,#REF!,3,0)</f>
        <v>#REF!</v>
      </c>
      <c r="K77" s="312" t="e">
        <f>VLOOKUP(C77,#REF!,3,0)</f>
        <v>#REF!</v>
      </c>
      <c r="L77" s="44" t="e">
        <f t="shared" ref="L77:L79" si="4">ROUND((I77+J77)*(1-$L$4)+(K77*(1-$L$5)),0)</f>
        <v>#REF!</v>
      </c>
      <c r="M77" s="332"/>
      <c r="N77" s="115"/>
      <c r="X77" s="127"/>
    </row>
    <row r="78" spans="1:24" s="15" customFormat="1" ht="15.75" hidden="1" outlineLevel="1">
      <c r="A78" s="40" t="s">
        <v>437</v>
      </c>
      <c r="B78" s="40" t="s">
        <v>73</v>
      </c>
      <c r="C78" s="52" t="s">
        <v>78</v>
      </c>
      <c r="D78" s="41" t="s">
        <v>91</v>
      </c>
      <c r="E78" s="40" t="s">
        <v>112</v>
      </c>
      <c r="F78" s="42">
        <v>11.2</v>
      </c>
      <c r="G78" s="42" t="s">
        <v>104</v>
      </c>
      <c r="H78" s="58" t="s">
        <v>343</v>
      </c>
      <c r="I78" s="312" t="e">
        <f>VLOOKUP(A78,#REF!,3,0)</f>
        <v>#REF!</v>
      </c>
      <c r="J78" s="312" t="e">
        <f>VLOOKUP(B78,#REF!,3,0)</f>
        <v>#REF!</v>
      </c>
      <c r="K78" s="312" t="e">
        <f>VLOOKUP(C78,#REF!,3,0)</f>
        <v>#REF!</v>
      </c>
      <c r="L78" s="44" t="e">
        <f t="shared" si="4"/>
        <v>#REF!</v>
      </c>
      <c r="M78" s="334"/>
      <c r="N78" s="115"/>
      <c r="X78" s="127"/>
    </row>
    <row r="79" spans="1:24" s="15" customFormat="1" ht="15.75" hidden="1" outlineLevel="1">
      <c r="A79" s="40" t="s">
        <v>438</v>
      </c>
      <c r="B79" s="40" t="s">
        <v>75</v>
      </c>
      <c r="C79" s="52" t="s">
        <v>78</v>
      </c>
      <c r="D79" s="41" t="s">
        <v>91</v>
      </c>
      <c r="E79" s="40" t="s">
        <v>112</v>
      </c>
      <c r="F79" s="42">
        <v>14</v>
      </c>
      <c r="G79" s="42" t="s">
        <v>104</v>
      </c>
      <c r="H79" s="58" t="s">
        <v>343</v>
      </c>
      <c r="I79" s="312" t="e">
        <f>VLOOKUP(A79,#REF!,3,0)</f>
        <v>#REF!</v>
      </c>
      <c r="J79" s="312" t="e">
        <f>VLOOKUP(B79,#REF!,3,0)</f>
        <v>#REF!</v>
      </c>
      <c r="K79" s="312" t="e">
        <f>VLOOKUP(C79,#REF!,3,0)</f>
        <v>#REF!</v>
      </c>
      <c r="L79" s="44" t="e">
        <f t="shared" si="4"/>
        <v>#REF!</v>
      </c>
      <c r="M79" s="333"/>
      <c r="N79" s="115"/>
      <c r="X79" s="127"/>
    </row>
    <row r="80" spans="1:24" s="15" customFormat="1" ht="14.25" hidden="1" outlineLevel="1">
      <c r="A80" s="313" t="s">
        <v>237</v>
      </c>
      <c r="B80" s="313"/>
      <c r="C80" s="313"/>
      <c r="D80" s="313"/>
      <c r="E80" s="313"/>
      <c r="F80" s="313"/>
      <c r="G80" s="313"/>
      <c r="H80" s="313"/>
      <c r="I80" s="313"/>
      <c r="J80" s="313"/>
      <c r="K80" s="313"/>
      <c r="L80" s="313"/>
      <c r="M80" s="316"/>
      <c r="N80" s="127"/>
      <c r="X80" s="127"/>
    </row>
    <row r="81" spans="1:24" s="15" customFormat="1" ht="15.75" hidden="1" outlineLevel="1">
      <c r="A81" s="40" t="s">
        <v>436</v>
      </c>
      <c r="B81" s="50" t="s">
        <v>79</v>
      </c>
      <c r="C81" s="52" t="s">
        <v>78</v>
      </c>
      <c r="D81" s="41" t="s">
        <v>91</v>
      </c>
      <c r="E81" s="40" t="s">
        <v>112</v>
      </c>
      <c r="F81" s="42">
        <v>7.2</v>
      </c>
      <c r="G81" s="42" t="s">
        <v>104</v>
      </c>
      <c r="H81" s="58" t="s">
        <v>343</v>
      </c>
      <c r="I81" s="312" t="e">
        <f>VLOOKUP(A81,#REF!,3,0)</f>
        <v>#REF!</v>
      </c>
      <c r="J81" s="312" t="e">
        <f>VLOOKUP(B81,#REF!,3,0)</f>
        <v>#REF!</v>
      </c>
      <c r="K81" s="312" t="e">
        <f>VLOOKUP(C81,#REF!,3,0)</f>
        <v>#REF!</v>
      </c>
      <c r="L81" s="44" t="e">
        <f t="shared" ref="L81:L83" si="5">ROUND((I81+J81)*(1-$L$4)+(K81*(1-$L$5)),0)</f>
        <v>#REF!</v>
      </c>
      <c r="M81" s="332"/>
      <c r="N81" s="115"/>
      <c r="X81" s="127"/>
    </row>
    <row r="82" spans="1:24" s="15" customFormat="1" ht="15.75" hidden="1" outlineLevel="1">
      <c r="A82" s="40" t="s">
        <v>437</v>
      </c>
      <c r="B82" s="50" t="s">
        <v>80</v>
      </c>
      <c r="C82" s="52" t="s">
        <v>78</v>
      </c>
      <c r="D82" s="41" t="s">
        <v>91</v>
      </c>
      <c r="E82" s="40" t="s">
        <v>112</v>
      </c>
      <c r="F82" s="42">
        <v>11.2</v>
      </c>
      <c r="G82" s="42" t="s">
        <v>104</v>
      </c>
      <c r="H82" s="58" t="s">
        <v>343</v>
      </c>
      <c r="I82" s="312" t="e">
        <f>VLOOKUP(A82,#REF!,3,0)</f>
        <v>#REF!</v>
      </c>
      <c r="J82" s="312" t="e">
        <f>VLOOKUP(B82,#REF!,3,0)</f>
        <v>#REF!</v>
      </c>
      <c r="K82" s="312" t="e">
        <f>VLOOKUP(C82,#REF!,3,0)</f>
        <v>#REF!</v>
      </c>
      <c r="L82" s="44" t="e">
        <f t="shared" si="5"/>
        <v>#REF!</v>
      </c>
      <c r="M82" s="334"/>
      <c r="N82" s="115"/>
      <c r="X82" s="127"/>
    </row>
    <row r="83" spans="1:24" s="15" customFormat="1" ht="15.75" hidden="1" outlineLevel="1">
      <c r="A83" s="40" t="s">
        <v>438</v>
      </c>
      <c r="B83" s="50" t="s">
        <v>81</v>
      </c>
      <c r="C83" s="52" t="s">
        <v>78</v>
      </c>
      <c r="D83" s="41" t="s">
        <v>91</v>
      </c>
      <c r="E83" s="40" t="s">
        <v>112</v>
      </c>
      <c r="F83" s="42">
        <v>14</v>
      </c>
      <c r="G83" s="42" t="s">
        <v>104</v>
      </c>
      <c r="H83" s="58" t="s">
        <v>343</v>
      </c>
      <c r="I83" s="312" t="e">
        <f>VLOOKUP(A83,#REF!,3,0)</f>
        <v>#REF!</v>
      </c>
      <c r="J83" s="312" t="e">
        <f>VLOOKUP(B83,#REF!,3,0)</f>
        <v>#REF!</v>
      </c>
      <c r="K83" s="312" t="e">
        <f>VLOOKUP(C83,#REF!,3,0)</f>
        <v>#REF!</v>
      </c>
      <c r="L83" s="44" t="e">
        <f t="shared" si="5"/>
        <v>#REF!</v>
      </c>
      <c r="M83" s="333"/>
      <c r="N83" s="115"/>
      <c r="X83" s="127"/>
    </row>
    <row r="84" spans="1:24" s="15" customFormat="1" ht="14.25" hidden="1" outlineLevel="1">
      <c r="A84" s="37"/>
      <c r="B84" s="38"/>
      <c r="C84" s="38"/>
      <c r="D84" s="38"/>
      <c r="E84" s="38"/>
      <c r="F84" s="38"/>
      <c r="G84" s="38"/>
      <c r="H84" s="39"/>
      <c r="I84" s="33"/>
      <c r="J84" s="33"/>
      <c r="K84" s="33"/>
      <c r="L84" s="34"/>
      <c r="M84" s="34"/>
      <c r="N84" s="127"/>
      <c r="X84" s="140"/>
    </row>
    <row r="85" spans="1:24" s="15" customFormat="1" ht="102" customHeight="1" collapsed="1">
      <c r="A85" s="240" t="s">
        <v>390</v>
      </c>
      <c r="B85" s="228"/>
      <c r="C85" s="228"/>
      <c r="D85" s="228"/>
      <c r="E85" s="228"/>
      <c r="F85" s="228"/>
      <c r="G85" s="228"/>
      <c r="H85" s="228"/>
      <c r="I85" s="375" t="s">
        <v>452</v>
      </c>
      <c r="J85" s="375"/>
      <c r="K85" s="375" t="s">
        <v>453</v>
      </c>
      <c r="L85" s="375"/>
      <c r="M85" s="231"/>
      <c r="N85" s="232"/>
      <c r="O85" s="237"/>
      <c r="P85" s="236"/>
      <c r="Q85" s="236"/>
      <c r="R85" s="236"/>
      <c r="S85" s="236"/>
      <c r="T85" s="236"/>
      <c r="U85" s="236"/>
      <c r="V85" s="231"/>
      <c r="W85" s="231"/>
      <c r="X85" s="227"/>
    </row>
    <row r="86" spans="1:24" ht="18" hidden="1" customHeight="1" outlineLevel="1">
      <c r="A86" s="37"/>
      <c r="B86" s="38"/>
      <c r="C86" s="38"/>
      <c r="D86" s="38"/>
      <c r="E86" s="38"/>
      <c r="F86" s="38"/>
      <c r="G86" s="38"/>
      <c r="H86" s="39"/>
      <c r="I86" s="33"/>
      <c r="J86" s="33"/>
      <c r="K86" s="33"/>
      <c r="L86" s="34"/>
      <c r="M86" s="34"/>
      <c r="N86" s="127"/>
      <c r="W86" s="15"/>
      <c r="X86" s="127"/>
    </row>
    <row r="87" spans="1:24" ht="18" hidden="1" customHeight="1" outlineLevel="1">
      <c r="A87" s="40" t="s">
        <v>429</v>
      </c>
      <c r="B87" s="40" t="s">
        <v>70</v>
      </c>
      <c r="C87" s="40" t="s">
        <v>104</v>
      </c>
      <c r="D87" s="41" t="s">
        <v>424</v>
      </c>
      <c r="E87" s="40" t="s">
        <v>112</v>
      </c>
      <c r="F87" s="42">
        <v>7.2</v>
      </c>
      <c r="G87" s="42" t="s">
        <v>104</v>
      </c>
      <c r="H87" s="58" t="e">
        <f>VLOOKUP(A87,#REF!,4,0)</f>
        <v>#REF!</v>
      </c>
      <c r="I87" s="312" t="e">
        <f>VLOOKUP(A87,#REF!,3,0)</f>
        <v>#REF!</v>
      </c>
      <c r="J87" s="312" t="e">
        <f>VLOOKUP(B87,#REF!,3,0)</f>
        <v>#REF!</v>
      </c>
      <c r="K87" s="312" t="e">
        <f>VLOOKUP(C87,#REF!,3,0)</f>
        <v>#REF!</v>
      </c>
      <c r="L87" s="44" t="e">
        <f t="shared" ref="L87:L89" si="6">ROUND((I87+J87)*(1-$L$4)+(K87*(1-$L$5)),0)</f>
        <v>#REF!</v>
      </c>
      <c r="M87" s="332"/>
      <c r="N87" s="115"/>
      <c r="W87" s="15"/>
      <c r="X87" s="127"/>
    </row>
    <row r="88" spans="1:24" ht="18" hidden="1" customHeight="1" outlineLevel="1">
      <c r="A88" s="40" t="s">
        <v>430</v>
      </c>
      <c r="B88" s="40" t="s">
        <v>73</v>
      </c>
      <c r="C88" s="40" t="s">
        <v>104</v>
      </c>
      <c r="D88" s="41" t="s">
        <v>424</v>
      </c>
      <c r="E88" s="40" t="s">
        <v>112</v>
      </c>
      <c r="F88" s="42">
        <v>11.2</v>
      </c>
      <c r="G88" s="42" t="s">
        <v>104</v>
      </c>
      <c r="H88" s="58" t="e">
        <f>VLOOKUP(A88,#REF!,4,0)</f>
        <v>#REF!</v>
      </c>
      <c r="I88" s="312" t="e">
        <f>VLOOKUP(A88,#REF!,3,0)</f>
        <v>#REF!</v>
      </c>
      <c r="J88" s="312" t="e">
        <f>VLOOKUP(B88,#REF!,3,0)</f>
        <v>#REF!</v>
      </c>
      <c r="K88" s="312" t="e">
        <f>VLOOKUP(C88,#REF!,3,0)</f>
        <v>#REF!</v>
      </c>
      <c r="L88" s="44" t="e">
        <f t="shared" si="6"/>
        <v>#REF!</v>
      </c>
      <c r="M88" s="334"/>
      <c r="N88" s="115"/>
      <c r="W88" s="15"/>
      <c r="X88" s="127"/>
    </row>
    <row r="89" spans="1:24" ht="18" hidden="1" customHeight="1" outlineLevel="1">
      <c r="A89" s="40" t="s">
        <v>431</v>
      </c>
      <c r="B89" s="40" t="s">
        <v>75</v>
      </c>
      <c r="C89" s="40" t="s">
        <v>104</v>
      </c>
      <c r="D89" s="41" t="s">
        <v>424</v>
      </c>
      <c r="E89" s="40" t="s">
        <v>112</v>
      </c>
      <c r="F89" s="42">
        <v>14</v>
      </c>
      <c r="G89" s="42" t="s">
        <v>104</v>
      </c>
      <c r="H89" s="58" t="e">
        <f>VLOOKUP(A89,#REF!,4,0)</f>
        <v>#REF!</v>
      </c>
      <c r="I89" s="312" t="e">
        <f>VLOOKUP(A89,#REF!,3,0)</f>
        <v>#REF!</v>
      </c>
      <c r="J89" s="312" t="e">
        <f>VLOOKUP(B89,#REF!,3,0)</f>
        <v>#REF!</v>
      </c>
      <c r="K89" s="312" t="e">
        <f>VLOOKUP(C89,#REF!,3,0)</f>
        <v>#REF!</v>
      </c>
      <c r="L89" s="44" t="e">
        <f t="shared" si="6"/>
        <v>#REF!</v>
      </c>
      <c r="M89" s="333"/>
      <c r="N89" s="115"/>
      <c r="W89" s="15"/>
      <c r="X89" s="127"/>
    </row>
    <row r="90" spans="1:24" ht="14.25" hidden="1" outlineLevel="1">
      <c r="A90" s="51" t="s">
        <v>235</v>
      </c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316"/>
      <c r="N90" s="127"/>
      <c r="W90" s="15"/>
      <c r="X90" s="127"/>
    </row>
    <row r="91" spans="1:24" ht="18" hidden="1" customHeight="1" outlineLevel="1">
      <c r="A91" s="40" t="s">
        <v>429</v>
      </c>
      <c r="B91" s="50" t="s">
        <v>79</v>
      </c>
      <c r="C91" s="40" t="s">
        <v>104</v>
      </c>
      <c r="D91" s="41" t="s">
        <v>424</v>
      </c>
      <c r="E91" s="40" t="s">
        <v>112</v>
      </c>
      <c r="F91" s="42">
        <v>7.2</v>
      </c>
      <c r="G91" s="42" t="s">
        <v>104</v>
      </c>
      <c r="H91" s="58" t="e">
        <f>VLOOKUP(A91,#REF!,4,0)</f>
        <v>#REF!</v>
      </c>
      <c r="I91" s="312" t="e">
        <f>VLOOKUP(A91,#REF!,3,0)</f>
        <v>#REF!</v>
      </c>
      <c r="J91" s="312" t="e">
        <f>VLOOKUP(B91,#REF!,3,0)</f>
        <v>#REF!</v>
      </c>
      <c r="K91" s="312" t="e">
        <f>VLOOKUP(C91,#REF!,3,0)</f>
        <v>#REF!</v>
      </c>
      <c r="L91" s="44" t="e">
        <f t="shared" ref="L91:L93" si="7">ROUND((I91+J91)*(1-$L$4)+(K91*(1-$L$5)),0)</f>
        <v>#REF!</v>
      </c>
      <c r="M91" s="332"/>
      <c r="N91" s="115"/>
      <c r="W91" s="15"/>
      <c r="X91" s="127"/>
    </row>
    <row r="92" spans="1:24" ht="18" hidden="1" customHeight="1" outlineLevel="1">
      <c r="A92" s="40" t="s">
        <v>430</v>
      </c>
      <c r="B92" s="50" t="s">
        <v>80</v>
      </c>
      <c r="C92" s="40" t="s">
        <v>104</v>
      </c>
      <c r="D92" s="41" t="s">
        <v>424</v>
      </c>
      <c r="E92" s="40" t="s">
        <v>112</v>
      </c>
      <c r="F92" s="42">
        <v>11.2</v>
      </c>
      <c r="G92" s="42" t="s">
        <v>104</v>
      </c>
      <c r="H92" s="58" t="e">
        <f>VLOOKUP(A92,#REF!,4,0)</f>
        <v>#REF!</v>
      </c>
      <c r="I92" s="312" t="e">
        <f>VLOOKUP(A92,#REF!,3,0)</f>
        <v>#REF!</v>
      </c>
      <c r="J92" s="312" t="e">
        <f>VLOOKUP(B92,#REF!,3,0)</f>
        <v>#REF!</v>
      </c>
      <c r="K92" s="312" t="e">
        <f>VLOOKUP(C92,#REF!,3,0)</f>
        <v>#REF!</v>
      </c>
      <c r="L92" s="44" t="e">
        <f t="shared" si="7"/>
        <v>#REF!</v>
      </c>
      <c r="M92" s="334"/>
      <c r="N92" s="115"/>
      <c r="W92" s="15"/>
      <c r="X92" s="127"/>
    </row>
    <row r="93" spans="1:24" ht="18" hidden="1" customHeight="1" outlineLevel="1">
      <c r="A93" s="40" t="s">
        <v>431</v>
      </c>
      <c r="B93" s="50" t="s">
        <v>81</v>
      </c>
      <c r="C93" s="40" t="s">
        <v>104</v>
      </c>
      <c r="D93" s="41" t="s">
        <v>424</v>
      </c>
      <c r="E93" s="40" t="s">
        <v>112</v>
      </c>
      <c r="F93" s="42">
        <v>14</v>
      </c>
      <c r="G93" s="42" t="s">
        <v>104</v>
      </c>
      <c r="H93" s="58" t="e">
        <f>VLOOKUP(A93,#REF!,4,0)</f>
        <v>#REF!</v>
      </c>
      <c r="I93" s="312" t="e">
        <f>VLOOKUP(A93,#REF!,3,0)</f>
        <v>#REF!</v>
      </c>
      <c r="J93" s="312" t="e">
        <f>VLOOKUP(B93,#REF!,3,0)</f>
        <v>#REF!</v>
      </c>
      <c r="K93" s="312" t="e">
        <f>VLOOKUP(C93,#REF!,3,0)</f>
        <v>#REF!</v>
      </c>
      <c r="L93" s="44" t="e">
        <f t="shared" si="7"/>
        <v>#REF!</v>
      </c>
      <c r="M93" s="333"/>
      <c r="N93" s="115"/>
      <c r="W93" s="15"/>
      <c r="X93" s="127"/>
    </row>
    <row r="94" spans="1:24" hidden="1" outlineLevel="1">
      <c r="X94" s="321"/>
    </row>
    <row r="95" spans="1:24" s="15" customFormat="1" ht="96" customHeight="1" collapsed="1">
      <c r="A95" s="240" t="s">
        <v>391</v>
      </c>
      <c r="B95" s="228"/>
      <c r="C95" s="228"/>
      <c r="D95" s="228"/>
      <c r="E95" s="228"/>
      <c r="F95" s="228"/>
      <c r="G95" s="228"/>
      <c r="H95" s="228"/>
      <c r="I95" s="375" t="s">
        <v>454</v>
      </c>
      <c r="J95" s="375"/>
      <c r="K95" s="375" t="s">
        <v>455</v>
      </c>
      <c r="L95" s="375"/>
      <c r="M95" s="231"/>
      <c r="N95" s="232"/>
      <c r="O95" s="237"/>
      <c r="P95" s="236"/>
      <c r="Q95" s="236"/>
      <c r="R95" s="236"/>
      <c r="S95" s="236"/>
      <c r="T95" s="236"/>
      <c r="U95" s="236"/>
      <c r="V95" s="231"/>
      <c r="W95" s="231"/>
      <c r="X95" s="227"/>
    </row>
    <row r="96" spans="1:24" s="15" customFormat="1" ht="14.25" hidden="1" outlineLevel="1">
      <c r="A96" s="37"/>
      <c r="B96" s="38"/>
      <c r="C96" s="38"/>
      <c r="D96" s="38"/>
      <c r="E96" s="38"/>
      <c r="F96" s="38"/>
      <c r="G96" s="38"/>
      <c r="H96" s="39"/>
      <c r="I96" s="33"/>
      <c r="J96" s="33"/>
      <c r="K96" s="33"/>
      <c r="L96" s="34"/>
      <c r="M96" s="34"/>
      <c r="N96" s="127"/>
      <c r="X96" s="127"/>
    </row>
    <row r="97" spans="1:92" s="15" customFormat="1" ht="15.75" hidden="1" outlineLevel="1">
      <c r="A97" s="40" t="s">
        <v>432</v>
      </c>
      <c r="B97" s="40" t="s">
        <v>70</v>
      </c>
      <c r="C97" s="40" t="s">
        <v>104</v>
      </c>
      <c r="D97" s="41" t="s">
        <v>91</v>
      </c>
      <c r="E97" s="40" t="s">
        <v>112</v>
      </c>
      <c r="F97" s="42">
        <v>7.2</v>
      </c>
      <c r="G97" s="42" t="s">
        <v>104</v>
      </c>
      <c r="H97" s="58" t="e">
        <f>VLOOKUP(A97,#REF!,4,0)</f>
        <v>#REF!</v>
      </c>
      <c r="I97" s="312" t="e">
        <f>VLOOKUP(A97,#REF!,3,0)</f>
        <v>#REF!</v>
      </c>
      <c r="J97" s="312" t="e">
        <f>VLOOKUP(B97,#REF!,3,0)</f>
        <v>#REF!</v>
      </c>
      <c r="K97" s="312" t="e">
        <f>VLOOKUP(C97,#REF!,3,0)</f>
        <v>#REF!</v>
      </c>
      <c r="L97" s="44" t="e">
        <f t="shared" ref="L97:L100" si="8">ROUND((I97+J97)*(1-$L$4)+(K97*(1-$L$5)),0)</f>
        <v>#REF!</v>
      </c>
      <c r="M97" s="332"/>
      <c r="N97" s="115"/>
      <c r="X97" s="127"/>
    </row>
    <row r="98" spans="1:92" s="15" customFormat="1" ht="15.75" hidden="1" outlineLevel="1">
      <c r="A98" s="40" t="s">
        <v>433</v>
      </c>
      <c r="B98" s="40" t="s">
        <v>73</v>
      </c>
      <c r="C98" s="40" t="s">
        <v>104</v>
      </c>
      <c r="D98" s="41" t="s">
        <v>91</v>
      </c>
      <c r="E98" s="40" t="s">
        <v>112</v>
      </c>
      <c r="F98" s="42">
        <v>11.2</v>
      </c>
      <c r="G98" s="42" t="s">
        <v>104</v>
      </c>
      <c r="H98" s="58" t="e">
        <f>VLOOKUP(A98,#REF!,4,0)</f>
        <v>#REF!</v>
      </c>
      <c r="I98" s="312" t="e">
        <f>VLOOKUP(A98,#REF!,3,0)</f>
        <v>#REF!</v>
      </c>
      <c r="J98" s="312" t="e">
        <f>VLOOKUP(B98,#REF!,3,0)</f>
        <v>#REF!</v>
      </c>
      <c r="K98" s="312" t="e">
        <f>VLOOKUP(C98,#REF!,3,0)</f>
        <v>#REF!</v>
      </c>
      <c r="L98" s="44" t="e">
        <f t="shared" si="8"/>
        <v>#REF!</v>
      </c>
      <c r="M98" s="334"/>
      <c r="N98" s="115"/>
      <c r="X98" s="127"/>
    </row>
    <row r="99" spans="1:92" s="15" customFormat="1" ht="15.75" hidden="1" outlineLevel="1">
      <c r="A99" s="40" t="s">
        <v>434</v>
      </c>
      <c r="B99" s="40" t="s">
        <v>75</v>
      </c>
      <c r="C99" s="40" t="s">
        <v>104</v>
      </c>
      <c r="D99" s="41" t="s">
        <v>91</v>
      </c>
      <c r="E99" s="40" t="s">
        <v>112</v>
      </c>
      <c r="F99" s="42">
        <v>14</v>
      </c>
      <c r="G99" s="42" t="s">
        <v>104</v>
      </c>
      <c r="H99" s="58" t="e">
        <f>VLOOKUP(A99,#REF!,4,0)</f>
        <v>#REF!</v>
      </c>
      <c r="I99" s="312" t="e">
        <f>VLOOKUP(A99,#REF!,3,0)</f>
        <v>#REF!</v>
      </c>
      <c r="J99" s="312" t="e">
        <f>VLOOKUP(B99,#REF!,3,0)</f>
        <v>#REF!</v>
      </c>
      <c r="K99" s="312" t="e">
        <f>VLOOKUP(C99,#REF!,3,0)</f>
        <v>#REF!</v>
      </c>
      <c r="L99" s="44" t="e">
        <f t="shared" si="8"/>
        <v>#REF!</v>
      </c>
      <c r="M99" s="334"/>
      <c r="N99" s="115"/>
      <c r="X99" s="127"/>
    </row>
    <row r="100" spans="1:92" s="15" customFormat="1" ht="15.75" hidden="1" outlineLevel="1">
      <c r="A100" s="40" t="s">
        <v>435</v>
      </c>
      <c r="B100" s="40" t="s">
        <v>77</v>
      </c>
      <c r="C100" s="40" t="s">
        <v>104</v>
      </c>
      <c r="D100" s="41" t="s">
        <v>91</v>
      </c>
      <c r="E100" s="40" t="s">
        <v>112</v>
      </c>
      <c r="F100" s="42">
        <v>16</v>
      </c>
      <c r="G100" s="42" t="s">
        <v>104</v>
      </c>
      <c r="H100" s="58" t="e">
        <f>VLOOKUP(A100,#REF!,4,0)</f>
        <v>#REF!</v>
      </c>
      <c r="I100" s="312" t="e">
        <f>VLOOKUP(A100,#REF!,3,0)</f>
        <v>#REF!</v>
      </c>
      <c r="J100" s="312" t="e">
        <f>VLOOKUP(B100,#REF!,3,0)</f>
        <v>#REF!</v>
      </c>
      <c r="K100" s="312" t="e">
        <f>VLOOKUP(C100,#REF!,3,0)</f>
        <v>#REF!</v>
      </c>
      <c r="L100" s="44" t="e">
        <f t="shared" si="8"/>
        <v>#REF!</v>
      </c>
      <c r="M100" s="333"/>
      <c r="N100" s="115"/>
      <c r="X100" s="127"/>
    </row>
    <row r="101" spans="1:92" s="15" customFormat="1" ht="14.25" hidden="1" outlineLevel="1">
      <c r="A101" s="313" t="s">
        <v>236</v>
      </c>
      <c r="B101" s="313"/>
      <c r="C101" s="313"/>
      <c r="D101" s="313"/>
      <c r="E101" s="313"/>
      <c r="F101" s="313"/>
      <c r="G101" s="313"/>
      <c r="H101" s="313"/>
      <c r="I101" s="313"/>
      <c r="J101" s="313"/>
      <c r="K101" s="313"/>
      <c r="L101" s="313"/>
      <c r="M101" s="316"/>
      <c r="N101" s="127"/>
      <c r="X101" s="127"/>
    </row>
    <row r="102" spans="1:92" s="15" customFormat="1" ht="15.75" hidden="1" outlineLevel="1">
      <c r="A102" s="40" t="s">
        <v>432</v>
      </c>
      <c r="B102" s="50" t="s">
        <v>79</v>
      </c>
      <c r="C102" s="40" t="s">
        <v>104</v>
      </c>
      <c r="D102" s="41" t="s">
        <v>91</v>
      </c>
      <c r="E102" s="40" t="s">
        <v>112</v>
      </c>
      <c r="F102" s="42">
        <v>7.2</v>
      </c>
      <c r="G102" s="42" t="s">
        <v>104</v>
      </c>
      <c r="H102" s="58" t="e">
        <f>VLOOKUP(A102,#REF!,4,0)</f>
        <v>#REF!</v>
      </c>
      <c r="I102" s="312" t="e">
        <f>VLOOKUP(A102,#REF!,3,0)</f>
        <v>#REF!</v>
      </c>
      <c r="J102" s="312" t="e">
        <f>VLOOKUP(B102,#REF!,3,0)</f>
        <v>#REF!</v>
      </c>
      <c r="K102" s="312" t="e">
        <f>VLOOKUP(C102,#REF!,3,0)</f>
        <v>#REF!</v>
      </c>
      <c r="L102" s="44" t="e">
        <f t="shared" ref="L102:L105" si="9">ROUND((I102+J102)*(1-$L$4)+(K102*(1-$L$5)),0)</f>
        <v>#REF!</v>
      </c>
      <c r="M102" s="332"/>
      <c r="N102" s="115"/>
      <c r="X102" s="127"/>
    </row>
    <row r="103" spans="1:92" s="15" customFormat="1" ht="15.75" hidden="1" outlineLevel="1">
      <c r="A103" s="40" t="s">
        <v>433</v>
      </c>
      <c r="B103" s="50" t="s">
        <v>80</v>
      </c>
      <c r="C103" s="40" t="s">
        <v>104</v>
      </c>
      <c r="D103" s="41" t="s">
        <v>91</v>
      </c>
      <c r="E103" s="40" t="s">
        <v>112</v>
      </c>
      <c r="F103" s="42">
        <v>11.2</v>
      </c>
      <c r="G103" s="42" t="s">
        <v>104</v>
      </c>
      <c r="H103" s="58" t="e">
        <f>VLOOKUP(A103,#REF!,4,0)</f>
        <v>#REF!</v>
      </c>
      <c r="I103" s="312" t="e">
        <f>VLOOKUP(A103,#REF!,3,0)</f>
        <v>#REF!</v>
      </c>
      <c r="J103" s="312" t="e">
        <f>VLOOKUP(B103,#REF!,3,0)</f>
        <v>#REF!</v>
      </c>
      <c r="K103" s="312" t="e">
        <f>VLOOKUP(C103,#REF!,3,0)</f>
        <v>#REF!</v>
      </c>
      <c r="L103" s="44" t="e">
        <f t="shared" si="9"/>
        <v>#REF!</v>
      </c>
      <c r="M103" s="334"/>
      <c r="N103" s="115"/>
      <c r="X103" s="127"/>
    </row>
    <row r="104" spans="1:92" s="15" customFormat="1" ht="15.75" hidden="1" outlineLevel="1">
      <c r="A104" s="40" t="s">
        <v>434</v>
      </c>
      <c r="B104" s="50" t="s">
        <v>81</v>
      </c>
      <c r="C104" s="40" t="s">
        <v>104</v>
      </c>
      <c r="D104" s="41" t="s">
        <v>91</v>
      </c>
      <c r="E104" s="40" t="s">
        <v>112</v>
      </c>
      <c r="F104" s="42">
        <v>14</v>
      </c>
      <c r="G104" s="42" t="s">
        <v>104</v>
      </c>
      <c r="H104" s="58" t="e">
        <f>VLOOKUP(A104,#REF!,4,0)</f>
        <v>#REF!</v>
      </c>
      <c r="I104" s="312" t="e">
        <f>VLOOKUP(A104,#REF!,3,0)</f>
        <v>#REF!</v>
      </c>
      <c r="J104" s="312" t="e">
        <f>VLOOKUP(B104,#REF!,3,0)</f>
        <v>#REF!</v>
      </c>
      <c r="K104" s="312" t="e">
        <f>VLOOKUP(C104,#REF!,3,0)</f>
        <v>#REF!</v>
      </c>
      <c r="L104" s="44" t="e">
        <f t="shared" si="9"/>
        <v>#REF!</v>
      </c>
      <c r="M104" s="334"/>
      <c r="N104" s="115"/>
      <c r="X104" s="127"/>
    </row>
    <row r="105" spans="1:92" s="15" customFormat="1" ht="15.75" hidden="1" outlineLevel="1">
      <c r="A105" s="40" t="s">
        <v>435</v>
      </c>
      <c r="B105" s="50" t="s">
        <v>82</v>
      </c>
      <c r="C105" s="40" t="s">
        <v>104</v>
      </c>
      <c r="D105" s="41" t="s">
        <v>91</v>
      </c>
      <c r="E105" s="40" t="s">
        <v>112</v>
      </c>
      <c r="F105" s="42">
        <v>16</v>
      </c>
      <c r="G105" s="42" t="s">
        <v>104</v>
      </c>
      <c r="H105" s="58" t="e">
        <f>VLOOKUP(A105,#REF!,4,0)</f>
        <v>#REF!</v>
      </c>
      <c r="I105" s="312" t="e">
        <f>VLOOKUP(A105,#REF!,3,0)</f>
        <v>#REF!</v>
      </c>
      <c r="J105" s="312" t="e">
        <f>VLOOKUP(B105,#REF!,3,0)</f>
        <v>#REF!</v>
      </c>
      <c r="K105" s="312" t="e">
        <f>VLOOKUP(C105,#REF!,3,0)</f>
        <v>#REF!</v>
      </c>
      <c r="L105" s="44" t="e">
        <f t="shared" si="9"/>
        <v>#REF!</v>
      </c>
      <c r="M105" s="333"/>
      <c r="N105" s="115"/>
      <c r="X105" s="127"/>
    </row>
    <row r="106" spans="1:92" s="15" customFormat="1" ht="14.25" hidden="1" outlineLevel="1">
      <c r="A106" s="37"/>
      <c r="B106" s="38"/>
      <c r="C106" s="38"/>
      <c r="D106" s="38"/>
      <c r="E106" s="38"/>
      <c r="F106" s="38"/>
      <c r="G106" s="38"/>
      <c r="H106" s="39"/>
      <c r="I106" s="33"/>
      <c r="J106" s="33"/>
      <c r="K106" s="33"/>
      <c r="L106" s="34"/>
      <c r="M106" s="34"/>
      <c r="N106" s="127"/>
      <c r="X106" s="127"/>
    </row>
    <row r="107" spans="1:92" s="15" customFormat="1" ht="20.25" collapsed="1">
      <c r="A107" s="340" t="s">
        <v>234</v>
      </c>
      <c r="B107" s="341"/>
      <c r="C107" s="341"/>
      <c r="D107" s="341"/>
      <c r="E107" s="341"/>
      <c r="F107" s="341"/>
      <c r="G107" s="341"/>
      <c r="H107" s="341"/>
      <c r="I107" s="341"/>
      <c r="J107" s="341"/>
      <c r="K107" s="341"/>
      <c r="L107" s="341"/>
      <c r="M107" s="341"/>
      <c r="N107" s="232"/>
      <c r="O107" s="237"/>
      <c r="P107" s="236"/>
      <c r="Q107" s="236"/>
      <c r="R107" s="236"/>
      <c r="S107" s="236"/>
      <c r="T107" s="236"/>
      <c r="U107" s="236"/>
      <c r="V107" s="231"/>
      <c r="W107" s="231"/>
      <c r="X107" s="227"/>
    </row>
    <row r="108" spans="1:92" s="15" customFormat="1" ht="14.25" hidden="1" outlineLevel="1">
      <c r="A108" s="37"/>
      <c r="B108" s="38"/>
      <c r="C108" s="38"/>
      <c r="D108" s="38"/>
      <c r="E108" s="38"/>
      <c r="F108" s="38"/>
      <c r="G108" s="38"/>
      <c r="H108" s="39"/>
      <c r="I108" s="33"/>
      <c r="J108" s="33"/>
      <c r="K108" s="33"/>
      <c r="L108" s="34"/>
      <c r="M108" s="34"/>
      <c r="N108" s="127"/>
      <c r="X108" s="127"/>
    </row>
    <row r="109" spans="1:92" s="15" customFormat="1" ht="15.75" hidden="1" outlineLevel="1">
      <c r="A109" s="314" t="s">
        <v>238</v>
      </c>
      <c r="B109" s="315"/>
      <c r="C109" s="52" t="s">
        <v>232</v>
      </c>
      <c r="D109" s="41"/>
      <c r="E109" s="40"/>
      <c r="F109" s="42"/>
      <c r="G109" s="42"/>
      <c r="H109" s="58" t="e">
        <f>VLOOKUP(C109,#REF!,4,0)</f>
        <v>#REF!</v>
      </c>
      <c r="I109" s="312"/>
      <c r="J109" s="312"/>
      <c r="K109" s="312" t="e">
        <f>VLOOKUP(C109,#REF!,3,0)</f>
        <v>#REF!</v>
      </c>
      <c r="L109" s="44" t="e">
        <f>ROUND((I109+J109)*(1-$L$4)+(K109*(1-$L$5)),0)</f>
        <v>#REF!</v>
      </c>
      <c r="M109" s="332"/>
      <c r="N109" s="115"/>
      <c r="X109" s="127"/>
    </row>
    <row r="110" spans="1:92" s="15" customFormat="1" ht="15.75" hidden="1" outlineLevel="1">
      <c r="A110" s="314" t="s">
        <v>233</v>
      </c>
      <c r="B110" s="315"/>
      <c r="C110" s="52" t="s">
        <v>231</v>
      </c>
      <c r="D110" s="41"/>
      <c r="E110" s="40"/>
      <c r="F110" s="42"/>
      <c r="G110" s="42"/>
      <c r="H110" s="58" t="e">
        <f>VLOOKUP(C110,#REF!,4,0)</f>
        <v>#REF!</v>
      </c>
      <c r="I110" s="312"/>
      <c r="J110" s="312"/>
      <c r="K110" s="312" t="e">
        <f>VLOOKUP(C110,#REF!,3,0)</f>
        <v>#REF!</v>
      </c>
      <c r="L110" s="44" t="e">
        <f>ROUND((I110+J110)*(1-$L$4)+(K110*(1-$L$5)),0)</f>
        <v>#REF!</v>
      </c>
      <c r="M110" s="333"/>
      <c r="N110" s="115"/>
      <c r="X110" s="127"/>
    </row>
    <row r="111" spans="1:92" s="15" customFormat="1" ht="14.25" hidden="1" outlineLevel="1">
      <c r="A111" s="53"/>
      <c r="B111" s="53"/>
      <c r="C111" s="53"/>
      <c r="D111" s="53"/>
      <c r="E111" s="53"/>
      <c r="F111" s="53"/>
      <c r="G111" s="53"/>
      <c r="H111" s="53"/>
      <c r="I111" s="53"/>
      <c r="J111" s="53"/>
      <c r="K111" s="57"/>
      <c r="L111" s="57"/>
      <c r="M111" s="57"/>
      <c r="N111" s="140"/>
      <c r="O111" s="57"/>
      <c r="P111" s="57"/>
      <c r="Q111" s="57"/>
      <c r="R111" s="57"/>
      <c r="S111" s="57"/>
      <c r="T111" s="57"/>
      <c r="U111" s="57"/>
      <c r="V111" s="57"/>
      <c r="W111" s="57"/>
      <c r="X111" s="140"/>
    </row>
    <row r="112" spans="1:92" ht="32.25" customHeight="1">
      <c r="A112" s="340" t="s">
        <v>441</v>
      </c>
      <c r="B112" s="341"/>
      <c r="C112" s="341"/>
      <c r="D112" s="341"/>
      <c r="E112" s="341"/>
      <c r="F112" s="341"/>
      <c r="G112" s="341"/>
      <c r="H112" s="341"/>
      <c r="I112" s="341"/>
      <c r="J112" s="341"/>
      <c r="K112" s="341"/>
      <c r="L112" s="341"/>
      <c r="M112" s="341"/>
      <c r="N112" s="232"/>
      <c r="O112" s="237"/>
      <c r="P112" s="236"/>
      <c r="Q112" s="236"/>
      <c r="R112" s="236"/>
      <c r="S112" s="236"/>
      <c r="T112" s="236"/>
      <c r="U112" s="236"/>
      <c r="V112" s="231"/>
      <c r="W112" s="231"/>
      <c r="X112" s="227"/>
      <c r="AO112" s="15"/>
      <c r="AP112" s="15"/>
      <c r="AQ112" s="15"/>
      <c r="AR112" s="15"/>
      <c r="AS112" s="15"/>
      <c r="AT112" s="15"/>
      <c r="AU112" s="15"/>
      <c r="AV112" s="15"/>
      <c r="AW112" s="15"/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5"/>
      <c r="BO112" s="15"/>
      <c r="BP112" s="15"/>
      <c r="BQ112" s="15"/>
      <c r="BR112" s="15"/>
      <c r="BS112" s="15"/>
      <c r="BT112" s="15"/>
      <c r="BU112" s="15"/>
      <c r="BV112" s="15"/>
      <c r="BW112" s="15"/>
      <c r="BX112" s="15"/>
      <c r="BY112" s="15"/>
      <c r="BZ112" s="15"/>
      <c r="CA112" s="15"/>
      <c r="CB112" s="15"/>
      <c r="CC112" s="15"/>
      <c r="CD112" s="15"/>
      <c r="CE112" s="15"/>
      <c r="CF112" s="15"/>
      <c r="CG112" s="15"/>
      <c r="CH112" s="15"/>
      <c r="CI112" s="15"/>
      <c r="CJ112" s="15"/>
      <c r="CK112" s="15"/>
      <c r="CL112" s="15"/>
      <c r="CM112" s="15"/>
      <c r="CN112" s="15"/>
    </row>
    <row r="113" spans="1:92" ht="31.5" customHeight="1">
      <c r="A113" s="348"/>
      <c r="B113" s="349"/>
      <c r="C113" s="349"/>
      <c r="D113" s="472" t="s">
        <v>442</v>
      </c>
      <c r="E113" s="472"/>
      <c r="F113" s="472"/>
      <c r="G113" s="456" t="s">
        <v>229</v>
      </c>
      <c r="H113" s="456"/>
      <c r="I113" s="453" t="s">
        <v>184</v>
      </c>
      <c r="J113" s="453"/>
      <c r="K113" s="453"/>
      <c r="L113" s="458" t="s">
        <v>443</v>
      </c>
      <c r="M113" s="458"/>
      <c r="N113" s="127"/>
      <c r="W113" s="15"/>
      <c r="X113" s="118"/>
      <c r="AO113" s="15"/>
      <c r="AP113" s="15"/>
      <c r="AQ113" s="15"/>
      <c r="AR113" s="15"/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5"/>
      <c r="BO113" s="15"/>
      <c r="BP113" s="15"/>
      <c r="BQ113" s="15"/>
      <c r="BR113" s="15"/>
      <c r="BS113" s="15"/>
      <c r="BT113" s="15"/>
      <c r="BU113" s="15"/>
      <c r="BV113" s="15"/>
      <c r="BW113" s="15"/>
      <c r="BX113" s="15"/>
      <c r="BY113" s="15"/>
      <c r="BZ113" s="15"/>
      <c r="CA113" s="15"/>
      <c r="CB113" s="15"/>
      <c r="CC113" s="15"/>
      <c r="CD113" s="15"/>
      <c r="CE113" s="15"/>
      <c r="CF113" s="15"/>
      <c r="CG113" s="15"/>
      <c r="CH113" s="15"/>
      <c r="CI113" s="15"/>
      <c r="CJ113" s="15"/>
      <c r="CK113" s="15"/>
      <c r="CL113" s="15"/>
      <c r="CM113" s="15"/>
      <c r="CN113" s="15"/>
    </row>
    <row r="114" spans="1:92" ht="24" customHeight="1">
      <c r="A114" s="124"/>
      <c r="B114" s="125"/>
      <c r="C114" s="125"/>
      <c r="D114" s="449" t="s">
        <v>460</v>
      </c>
      <c r="E114" s="450"/>
      <c r="F114" s="451"/>
      <c r="G114" s="452" t="s">
        <v>461</v>
      </c>
      <c r="H114" s="452"/>
      <c r="I114" s="453" t="s">
        <v>461</v>
      </c>
      <c r="J114" s="453"/>
      <c r="K114" s="453"/>
      <c r="L114" s="454" t="s">
        <v>104</v>
      </c>
      <c r="M114" s="454"/>
      <c r="N114" s="127"/>
      <c r="W114" s="15"/>
      <c r="X114" s="127"/>
      <c r="AO114" s="15"/>
      <c r="AP114" s="15"/>
      <c r="AQ114" s="15"/>
      <c r="AR114" s="15"/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5"/>
      <c r="BO114" s="15"/>
      <c r="BP114" s="15"/>
      <c r="BQ114" s="15"/>
      <c r="BR114" s="15"/>
      <c r="BS114" s="15"/>
      <c r="BT114" s="15"/>
      <c r="BU114" s="15"/>
      <c r="BV114" s="15"/>
      <c r="BW114" s="15"/>
      <c r="BX114" s="15"/>
      <c r="BY114" s="15"/>
      <c r="BZ114" s="15"/>
      <c r="CA114" s="15"/>
      <c r="CB114" s="15"/>
      <c r="CC114" s="15"/>
      <c r="CD114" s="15"/>
      <c r="CE114" s="15"/>
      <c r="CF114" s="15"/>
      <c r="CG114" s="15"/>
      <c r="CH114" s="15"/>
      <c r="CI114" s="15"/>
      <c r="CJ114" s="15"/>
      <c r="CK114" s="15"/>
      <c r="CL114" s="15"/>
      <c r="CM114" s="15"/>
      <c r="CN114" s="15"/>
    </row>
    <row r="115" spans="1:92" ht="34.5" customHeight="1">
      <c r="A115" s="139"/>
      <c r="B115" s="350"/>
      <c r="C115" s="350"/>
      <c r="D115" s="455" t="s">
        <v>445</v>
      </c>
      <c r="E115" s="455"/>
      <c r="F115" s="455"/>
      <c r="G115" s="456" t="s">
        <v>461</v>
      </c>
      <c r="H115" s="456"/>
      <c r="I115" s="457" t="s">
        <v>461</v>
      </c>
      <c r="J115" s="457"/>
      <c r="K115" s="457"/>
      <c r="L115" s="458" t="s">
        <v>461</v>
      </c>
      <c r="M115" s="458"/>
      <c r="N115" s="140"/>
      <c r="O115" s="57"/>
      <c r="P115" s="57"/>
      <c r="Q115" s="57"/>
      <c r="R115" s="57"/>
      <c r="S115" s="57"/>
      <c r="T115" s="57"/>
      <c r="U115" s="57"/>
      <c r="V115" s="57"/>
      <c r="W115" s="57"/>
      <c r="X115" s="140"/>
      <c r="AO115" s="15"/>
      <c r="AP115" s="15"/>
      <c r="AQ115" s="15"/>
      <c r="AR115" s="15"/>
      <c r="AS115" s="15"/>
      <c r="AT115" s="15"/>
      <c r="AU115" s="15"/>
      <c r="AV115" s="15"/>
      <c r="AW115" s="15"/>
      <c r="AX115" s="15"/>
      <c r="AY115" s="15"/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5"/>
      <c r="BO115" s="15"/>
      <c r="BP115" s="15"/>
      <c r="BQ115" s="15"/>
      <c r="BR115" s="15"/>
      <c r="BS115" s="15"/>
      <c r="BT115" s="15"/>
      <c r="BU115" s="15"/>
      <c r="BV115" s="15"/>
      <c r="BW115" s="15"/>
      <c r="BX115" s="15"/>
      <c r="BY115" s="15"/>
      <c r="BZ115" s="15"/>
      <c r="CA115" s="15"/>
      <c r="CB115" s="15"/>
      <c r="CC115" s="15"/>
      <c r="CD115" s="15"/>
      <c r="CE115" s="15"/>
      <c r="CF115" s="15"/>
      <c r="CG115" s="15"/>
      <c r="CH115" s="15"/>
      <c r="CI115" s="15"/>
      <c r="CJ115" s="15"/>
      <c r="CK115" s="15"/>
      <c r="CL115" s="15"/>
      <c r="CM115" s="15"/>
      <c r="CN115" s="15"/>
    </row>
    <row r="116" spans="1:92" s="15" customFormat="1">
      <c r="A116" s="55"/>
      <c r="I116" s="56"/>
      <c r="J116" s="56"/>
      <c r="K116" s="56"/>
      <c r="L116" s="54"/>
      <c r="M116" s="54"/>
    </row>
    <row r="117" spans="1:92" s="15" customFormat="1">
      <c r="A117" s="55"/>
      <c r="I117" s="56"/>
      <c r="J117" s="56"/>
      <c r="K117" s="56"/>
      <c r="L117" s="54"/>
      <c r="M117" s="54"/>
    </row>
    <row r="118" spans="1:92" s="15" customFormat="1">
      <c r="A118" s="55"/>
      <c r="I118" s="56"/>
      <c r="J118" s="56"/>
      <c r="K118" s="56"/>
      <c r="L118" s="54"/>
      <c r="M118" s="54"/>
    </row>
    <row r="119" spans="1:92" s="15" customFormat="1">
      <c r="A119" s="55"/>
      <c r="I119" s="56"/>
      <c r="J119" s="56"/>
      <c r="K119" s="56"/>
      <c r="L119" s="54"/>
      <c r="M119" s="54"/>
    </row>
    <row r="120" spans="1:92" s="15" customFormat="1">
      <c r="A120" s="55"/>
      <c r="I120" s="56"/>
      <c r="J120" s="56"/>
      <c r="K120" s="56"/>
      <c r="L120" s="54"/>
      <c r="M120" s="54"/>
    </row>
    <row r="121" spans="1:92" s="15" customFormat="1">
      <c r="A121" s="55"/>
      <c r="I121" s="56"/>
      <c r="J121" s="56"/>
      <c r="K121" s="56"/>
      <c r="L121" s="54"/>
      <c r="M121" s="54"/>
    </row>
    <row r="122" spans="1:92" s="15" customFormat="1">
      <c r="A122" s="55"/>
      <c r="I122" s="56"/>
      <c r="J122" s="56"/>
      <c r="K122" s="56"/>
      <c r="L122" s="54"/>
      <c r="M122" s="54"/>
    </row>
    <row r="123" spans="1:92" s="15" customFormat="1">
      <c r="A123" s="55"/>
      <c r="I123" s="56"/>
      <c r="J123" s="56"/>
      <c r="K123" s="56"/>
      <c r="L123" s="54"/>
      <c r="M123" s="54"/>
    </row>
    <row r="124" spans="1:92" s="15" customFormat="1">
      <c r="A124" s="55"/>
      <c r="I124" s="56"/>
      <c r="J124" s="56"/>
      <c r="K124" s="56"/>
      <c r="L124" s="54"/>
      <c r="M124" s="54"/>
    </row>
    <row r="125" spans="1:92" s="15" customFormat="1">
      <c r="A125" s="55"/>
      <c r="I125" s="56"/>
      <c r="J125" s="56"/>
      <c r="K125" s="56"/>
      <c r="L125" s="54"/>
      <c r="M125" s="54"/>
    </row>
    <row r="126" spans="1:92" s="15" customFormat="1">
      <c r="A126" s="55"/>
      <c r="I126" s="56"/>
      <c r="J126" s="56"/>
      <c r="K126" s="56"/>
      <c r="L126" s="54"/>
      <c r="M126" s="54"/>
    </row>
    <row r="127" spans="1:92" s="15" customFormat="1">
      <c r="A127" s="55"/>
      <c r="I127" s="56"/>
      <c r="J127" s="56"/>
      <c r="K127" s="56"/>
      <c r="L127" s="54"/>
      <c r="M127" s="54"/>
    </row>
    <row r="128" spans="1:92" s="15" customFormat="1">
      <c r="A128" s="55"/>
      <c r="I128" s="56"/>
      <c r="J128" s="56"/>
      <c r="K128" s="56"/>
      <c r="L128" s="54"/>
      <c r="M128" s="54"/>
    </row>
    <row r="129" spans="1:13" s="15" customFormat="1">
      <c r="A129" s="55"/>
      <c r="I129" s="56"/>
      <c r="J129" s="56"/>
      <c r="K129" s="56"/>
      <c r="L129" s="54"/>
      <c r="M129" s="54"/>
    </row>
    <row r="130" spans="1:13" s="15" customFormat="1">
      <c r="A130" s="55"/>
      <c r="I130" s="56"/>
      <c r="J130" s="56"/>
      <c r="K130" s="56"/>
      <c r="L130" s="54"/>
      <c r="M130" s="54"/>
    </row>
    <row r="131" spans="1:13" s="15" customFormat="1">
      <c r="A131" s="55"/>
      <c r="I131" s="56"/>
      <c r="J131" s="56"/>
      <c r="K131" s="56"/>
      <c r="L131" s="54"/>
      <c r="M131" s="54"/>
    </row>
    <row r="132" spans="1:13" s="15" customFormat="1">
      <c r="A132" s="55"/>
      <c r="I132" s="56"/>
      <c r="J132" s="56"/>
      <c r="K132" s="56"/>
      <c r="L132" s="54"/>
      <c r="M132" s="54"/>
    </row>
    <row r="133" spans="1:13" s="15" customFormat="1">
      <c r="A133" s="55"/>
      <c r="I133" s="56"/>
      <c r="J133" s="56"/>
      <c r="K133" s="56"/>
      <c r="L133" s="54"/>
      <c r="M133" s="54"/>
    </row>
    <row r="134" spans="1:13" s="15" customFormat="1">
      <c r="A134" s="55"/>
      <c r="I134" s="56"/>
      <c r="J134" s="56"/>
      <c r="K134" s="56"/>
      <c r="L134" s="54"/>
      <c r="M134" s="54"/>
    </row>
    <row r="135" spans="1:13" s="15" customFormat="1">
      <c r="A135" s="55"/>
      <c r="I135" s="56"/>
      <c r="J135" s="56"/>
      <c r="K135" s="56"/>
      <c r="L135" s="54"/>
      <c r="M135" s="54"/>
    </row>
    <row r="136" spans="1:13" s="15" customFormat="1">
      <c r="A136" s="55"/>
      <c r="I136" s="56"/>
      <c r="J136" s="56"/>
      <c r="K136" s="56"/>
      <c r="L136" s="54"/>
      <c r="M136" s="54"/>
    </row>
    <row r="137" spans="1:13" s="15" customFormat="1">
      <c r="A137" s="55"/>
      <c r="I137" s="56"/>
      <c r="J137" s="56"/>
      <c r="K137" s="56"/>
      <c r="L137" s="54"/>
      <c r="M137" s="54"/>
    </row>
    <row r="138" spans="1:13" s="15" customFormat="1">
      <c r="A138" s="55"/>
      <c r="I138" s="56"/>
      <c r="J138" s="56"/>
      <c r="K138" s="56"/>
      <c r="L138" s="54"/>
      <c r="M138" s="54"/>
    </row>
    <row r="139" spans="1:13" s="15" customFormat="1">
      <c r="A139" s="55"/>
      <c r="I139" s="56"/>
      <c r="J139" s="56"/>
      <c r="K139" s="56"/>
      <c r="L139" s="54"/>
      <c r="M139" s="54"/>
    </row>
    <row r="140" spans="1:13" s="15" customFormat="1">
      <c r="A140" s="55"/>
      <c r="I140" s="56"/>
      <c r="J140" s="56"/>
      <c r="K140" s="56"/>
      <c r="L140" s="54"/>
      <c r="M140" s="54"/>
    </row>
    <row r="141" spans="1:13" s="15" customFormat="1">
      <c r="A141" s="55"/>
      <c r="I141" s="56"/>
      <c r="J141" s="56"/>
      <c r="K141" s="56"/>
      <c r="L141" s="54"/>
      <c r="M141" s="54"/>
    </row>
    <row r="142" spans="1:13" s="15" customFormat="1">
      <c r="A142" s="55"/>
      <c r="I142" s="56"/>
      <c r="J142" s="56"/>
      <c r="K142" s="56"/>
      <c r="L142" s="54"/>
      <c r="M142" s="54"/>
    </row>
    <row r="143" spans="1:13" s="15" customFormat="1">
      <c r="A143" s="55"/>
      <c r="I143" s="56"/>
      <c r="J143" s="56"/>
      <c r="K143" s="56"/>
      <c r="L143" s="54"/>
      <c r="M143" s="54"/>
    </row>
    <row r="144" spans="1:13" s="15" customFormat="1">
      <c r="A144" s="55"/>
      <c r="I144" s="56"/>
      <c r="J144" s="56"/>
      <c r="K144" s="56"/>
      <c r="L144" s="54"/>
      <c r="M144" s="54"/>
    </row>
    <row r="145" spans="1:13" s="15" customFormat="1">
      <c r="A145" s="55"/>
      <c r="I145" s="56"/>
      <c r="J145" s="56"/>
      <c r="K145" s="56"/>
      <c r="L145" s="54"/>
      <c r="M145" s="54"/>
    </row>
    <row r="146" spans="1:13" s="15" customFormat="1">
      <c r="A146" s="55"/>
      <c r="I146" s="56"/>
      <c r="J146" s="56"/>
      <c r="K146" s="56"/>
      <c r="L146" s="54"/>
      <c r="M146" s="54"/>
    </row>
    <row r="147" spans="1:13" s="15" customFormat="1">
      <c r="A147" s="55"/>
      <c r="I147" s="56"/>
      <c r="J147" s="56"/>
      <c r="K147" s="56"/>
      <c r="L147" s="54"/>
      <c r="M147" s="54"/>
    </row>
    <row r="148" spans="1:13" s="15" customFormat="1">
      <c r="A148" s="55"/>
      <c r="I148" s="56"/>
      <c r="J148" s="56"/>
      <c r="K148" s="56"/>
      <c r="L148" s="54"/>
      <c r="M148" s="54"/>
    </row>
    <row r="149" spans="1:13" s="15" customFormat="1">
      <c r="A149" s="55"/>
      <c r="I149" s="56"/>
      <c r="J149" s="56"/>
      <c r="K149" s="56"/>
      <c r="L149" s="54"/>
      <c r="M149" s="54"/>
    </row>
    <row r="150" spans="1:13" s="15" customFormat="1">
      <c r="A150" s="55"/>
      <c r="I150" s="56"/>
      <c r="J150" s="56"/>
      <c r="K150" s="56"/>
      <c r="L150" s="54"/>
      <c r="M150" s="54"/>
    </row>
    <row r="151" spans="1:13" s="15" customFormat="1">
      <c r="A151" s="55"/>
      <c r="I151" s="56"/>
      <c r="J151" s="56"/>
      <c r="K151" s="56"/>
      <c r="L151" s="54"/>
      <c r="M151" s="54"/>
    </row>
    <row r="152" spans="1:13" s="15" customFormat="1">
      <c r="A152" s="55"/>
      <c r="I152" s="56"/>
      <c r="J152" s="56"/>
      <c r="K152" s="56"/>
      <c r="L152" s="54"/>
      <c r="M152" s="54"/>
    </row>
    <row r="153" spans="1:13" s="15" customFormat="1">
      <c r="A153" s="55"/>
      <c r="I153" s="56"/>
      <c r="J153" s="56"/>
      <c r="K153" s="56"/>
      <c r="L153" s="54"/>
      <c r="M153" s="54"/>
    </row>
    <row r="154" spans="1:13" s="15" customFormat="1">
      <c r="A154" s="55"/>
      <c r="I154" s="56"/>
      <c r="J154" s="56"/>
      <c r="K154" s="56"/>
      <c r="L154" s="54"/>
      <c r="M154" s="54"/>
    </row>
    <row r="155" spans="1:13" s="15" customFormat="1">
      <c r="A155" s="55"/>
      <c r="I155" s="56"/>
      <c r="J155" s="56"/>
      <c r="K155" s="56"/>
      <c r="L155" s="54"/>
      <c r="M155" s="54"/>
    </row>
    <row r="156" spans="1:13" s="15" customFormat="1">
      <c r="A156" s="55"/>
      <c r="I156" s="56"/>
      <c r="J156" s="56"/>
      <c r="K156" s="56"/>
      <c r="L156" s="54"/>
      <c r="M156" s="54"/>
    </row>
    <row r="157" spans="1:13" s="15" customFormat="1">
      <c r="A157" s="55"/>
      <c r="I157" s="56"/>
      <c r="J157" s="56"/>
      <c r="K157" s="56"/>
      <c r="L157" s="54"/>
      <c r="M157" s="54"/>
    </row>
    <row r="158" spans="1:13" s="15" customFormat="1">
      <c r="A158" s="55"/>
      <c r="I158" s="56"/>
      <c r="J158" s="56"/>
      <c r="K158" s="56"/>
      <c r="L158" s="54"/>
      <c r="M158" s="54"/>
    </row>
    <row r="159" spans="1:13" s="15" customFormat="1">
      <c r="A159" s="55"/>
      <c r="I159" s="56"/>
      <c r="J159" s="56"/>
      <c r="K159" s="56"/>
      <c r="L159" s="54"/>
      <c r="M159" s="54"/>
    </row>
    <row r="160" spans="1:13" s="15" customFormat="1">
      <c r="A160" s="55"/>
      <c r="I160" s="56"/>
      <c r="J160" s="56"/>
      <c r="K160" s="56"/>
      <c r="L160" s="54"/>
      <c r="M160" s="54"/>
    </row>
    <row r="161" spans="1:13" s="15" customFormat="1">
      <c r="A161" s="55"/>
      <c r="I161" s="56"/>
      <c r="J161" s="56"/>
      <c r="K161" s="56"/>
      <c r="L161" s="54"/>
      <c r="M161" s="54"/>
    </row>
    <row r="162" spans="1:13" s="15" customFormat="1">
      <c r="A162" s="55"/>
      <c r="I162" s="56"/>
      <c r="J162" s="56"/>
      <c r="K162" s="56"/>
      <c r="L162" s="54"/>
      <c r="M162" s="54"/>
    </row>
    <row r="163" spans="1:13" s="15" customFormat="1">
      <c r="A163" s="55"/>
      <c r="I163" s="56"/>
      <c r="J163" s="56"/>
      <c r="K163" s="56"/>
      <c r="L163" s="54"/>
      <c r="M163" s="54"/>
    </row>
    <row r="164" spans="1:13" s="15" customFormat="1">
      <c r="A164" s="55"/>
      <c r="I164" s="56"/>
      <c r="J164" s="56"/>
      <c r="K164" s="56"/>
      <c r="L164" s="54"/>
      <c r="M164" s="54"/>
    </row>
    <row r="165" spans="1:13" s="15" customFormat="1">
      <c r="A165" s="55"/>
      <c r="I165" s="56"/>
      <c r="J165" s="56"/>
      <c r="K165" s="56"/>
      <c r="L165" s="54"/>
      <c r="M165" s="54"/>
    </row>
    <row r="166" spans="1:13" s="15" customFormat="1">
      <c r="A166" s="55"/>
      <c r="I166" s="56"/>
      <c r="J166" s="56"/>
      <c r="K166" s="56"/>
      <c r="L166" s="54"/>
      <c r="M166" s="54"/>
    </row>
    <row r="167" spans="1:13" s="15" customFormat="1">
      <c r="A167" s="55"/>
      <c r="I167" s="56"/>
      <c r="J167" s="56"/>
      <c r="K167" s="56"/>
      <c r="L167" s="54"/>
      <c r="M167" s="54"/>
    </row>
    <row r="168" spans="1:13" s="15" customFormat="1">
      <c r="A168" s="55"/>
      <c r="I168" s="56"/>
      <c r="J168" s="56"/>
      <c r="K168" s="56"/>
      <c r="L168" s="54"/>
      <c r="M168" s="54"/>
    </row>
    <row r="169" spans="1:13" s="15" customFormat="1">
      <c r="A169" s="55"/>
      <c r="I169" s="56"/>
      <c r="J169" s="56"/>
      <c r="K169" s="56"/>
      <c r="L169" s="54"/>
      <c r="M169" s="54"/>
    </row>
    <row r="170" spans="1:13" s="15" customFormat="1">
      <c r="A170" s="55"/>
      <c r="I170" s="56"/>
      <c r="J170" s="56"/>
      <c r="K170" s="56"/>
      <c r="L170" s="54"/>
      <c r="M170" s="54"/>
    </row>
    <row r="171" spans="1:13" s="15" customFormat="1">
      <c r="A171" s="55"/>
      <c r="I171" s="56"/>
      <c r="J171" s="56"/>
      <c r="K171" s="56"/>
      <c r="L171" s="54"/>
      <c r="M171" s="54"/>
    </row>
    <row r="172" spans="1:13" s="15" customFormat="1">
      <c r="A172" s="55"/>
      <c r="I172" s="56"/>
      <c r="J172" s="56"/>
      <c r="K172" s="56"/>
      <c r="L172" s="54"/>
      <c r="M172" s="54"/>
    </row>
    <row r="173" spans="1:13" s="15" customFormat="1">
      <c r="A173" s="55"/>
      <c r="I173" s="56"/>
      <c r="J173" s="56"/>
      <c r="K173" s="56"/>
      <c r="L173" s="54"/>
      <c r="M173" s="54"/>
    </row>
    <row r="174" spans="1:13" s="15" customFormat="1">
      <c r="A174" s="55"/>
      <c r="B174" s="12"/>
      <c r="I174" s="56"/>
      <c r="J174" s="56"/>
      <c r="K174" s="56"/>
      <c r="L174" s="54"/>
      <c r="M174" s="54"/>
    </row>
    <row r="175" spans="1:13" s="15" customFormat="1">
      <c r="A175" s="55"/>
      <c r="B175" s="12"/>
      <c r="I175" s="56"/>
      <c r="J175" s="56"/>
      <c r="K175" s="56"/>
      <c r="L175" s="54"/>
      <c r="M175" s="54"/>
    </row>
    <row r="176" spans="1:13" s="15" customFormat="1">
      <c r="A176" s="55"/>
      <c r="B176" s="12"/>
      <c r="I176" s="56"/>
      <c r="J176" s="56"/>
      <c r="K176" s="56"/>
      <c r="L176" s="54"/>
      <c r="M176" s="54"/>
    </row>
    <row r="177" spans="1:13" s="15" customFormat="1">
      <c r="A177" s="55"/>
      <c r="B177" s="12"/>
      <c r="I177" s="56"/>
      <c r="J177" s="56"/>
      <c r="K177" s="56"/>
      <c r="L177" s="54"/>
      <c r="M177" s="54"/>
    </row>
    <row r="178" spans="1:13" s="15" customFormat="1">
      <c r="A178" s="55"/>
      <c r="B178" s="12"/>
      <c r="C178" s="12"/>
      <c r="D178" s="12"/>
      <c r="E178" s="12"/>
      <c r="I178" s="56"/>
      <c r="J178" s="56"/>
      <c r="K178" s="56"/>
      <c r="L178" s="54"/>
      <c r="M178" s="54"/>
    </row>
    <row r="179" spans="1:13" s="15" customFormat="1">
      <c r="A179" s="55"/>
      <c r="B179" s="12"/>
      <c r="C179" s="12"/>
      <c r="D179" s="12"/>
      <c r="E179" s="12"/>
      <c r="I179" s="56"/>
      <c r="J179" s="56"/>
      <c r="K179" s="56"/>
      <c r="L179" s="54"/>
      <c r="M179" s="54"/>
    </row>
    <row r="180" spans="1:13" s="15" customFormat="1">
      <c r="A180" s="55"/>
      <c r="B180" s="12"/>
      <c r="C180" s="12"/>
      <c r="D180" s="12"/>
      <c r="E180" s="12"/>
      <c r="I180" s="56"/>
      <c r="J180" s="56"/>
      <c r="K180" s="56"/>
      <c r="L180" s="54"/>
      <c r="M180" s="54"/>
    </row>
    <row r="181" spans="1:13" s="15" customFormat="1">
      <c r="A181" s="55"/>
      <c r="B181" s="12"/>
      <c r="C181" s="12"/>
      <c r="D181" s="12"/>
      <c r="E181" s="12"/>
      <c r="I181" s="56"/>
      <c r="J181" s="56"/>
      <c r="K181" s="56"/>
      <c r="L181" s="54"/>
      <c r="M181" s="54"/>
    </row>
    <row r="182" spans="1:13" s="15" customFormat="1">
      <c r="A182" s="55"/>
      <c r="B182" s="12"/>
      <c r="C182" s="12"/>
      <c r="D182" s="12"/>
      <c r="E182" s="12"/>
      <c r="I182" s="56"/>
      <c r="J182" s="56"/>
      <c r="K182" s="56"/>
      <c r="L182" s="54"/>
      <c r="M182" s="54"/>
    </row>
    <row r="183" spans="1:13" s="15" customFormat="1">
      <c r="A183" s="55"/>
      <c r="B183" s="12"/>
      <c r="C183" s="12"/>
      <c r="D183" s="12"/>
      <c r="E183" s="12"/>
      <c r="I183" s="56"/>
      <c r="J183" s="56"/>
      <c r="K183" s="56"/>
      <c r="L183" s="54"/>
      <c r="M183" s="54"/>
    </row>
    <row r="184" spans="1:13" s="15" customFormat="1">
      <c r="A184" s="55"/>
      <c r="B184" s="12"/>
      <c r="C184" s="12"/>
      <c r="D184" s="12"/>
      <c r="E184" s="12"/>
      <c r="I184" s="56"/>
      <c r="J184" s="56"/>
      <c r="K184" s="56"/>
      <c r="L184" s="54"/>
      <c r="M184" s="54"/>
    </row>
  </sheetData>
  <autoFilter ref="A7:L74"/>
  <mergeCells count="53">
    <mergeCell ref="D113:F113"/>
    <mergeCell ref="G113:H113"/>
    <mergeCell ref="I113:K113"/>
    <mergeCell ref="L113:M113"/>
    <mergeCell ref="I75:J75"/>
    <mergeCell ref="K75:L75"/>
    <mergeCell ref="I85:J85"/>
    <mergeCell ref="K85:L85"/>
    <mergeCell ref="M6:M7"/>
    <mergeCell ref="S6:T6"/>
    <mergeCell ref="U6:V6"/>
    <mergeCell ref="W7:X7"/>
    <mergeCell ref="N6:N7"/>
    <mergeCell ref="O6:P6"/>
    <mergeCell ref="Q6:R6"/>
    <mergeCell ref="K36:L36"/>
    <mergeCell ref="I43:J43"/>
    <mergeCell ref="K43:L43"/>
    <mergeCell ref="I51:J51"/>
    <mergeCell ref="K51:L51"/>
    <mergeCell ref="A6:C6"/>
    <mergeCell ref="I6:I7"/>
    <mergeCell ref="J6:J7"/>
    <mergeCell ref="K6:K7"/>
    <mergeCell ref="L6:L7"/>
    <mergeCell ref="H6:H7"/>
    <mergeCell ref="D6:D7"/>
    <mergeCell ref="E6:E7"/>
    <mergeCell ref="F6:G6"/>
    <mergeCell ref="I63:J63"/>
    <mergeCell ref="K63:L63"/>
    <mergeCell ref="I95:J95"/>
    <mergeCell ref="K95:L95"/>
    <mergeCell ref="A8:J8"/>
    <mergeCell ref="A57:M57"/>
    <mergeCell ref="A42:J42"/>
    <mergeCell ref="I30:J30"/>
    <mergeCell ref="K30:L30"/>
    <mergeCell ref="I9:J9"/>
    <mergeCell ref="K9:L9"/>
    <mergeCell ref="K14:L14"/>
    <mergeCell ref="I14:J14"/>
    <mergeCell ref="I21:J21"/>
    <mergeCell ref="K21:L21"/>
    <mergeCell ref="I36:J36"/>
    <mergeCell ref="D114:F114"/>
    <mergeCell ref="G114:H114"/>
    <mergeCell ref="I114:K114"/>
    <mergeCell ref="L114:M114"/>
    <mergeCell ref="D115:F115"/>
    <mergeCell ref="G115:H115"/>
    <mergeCell ref="I115:K115"/>
    <mergeCell ref="L115:M115"/>
  </mergeCells>
  <conditionalFormatting sqref="H13 H52:H56 H58:H62 H45:H46 H48:H50 H96:H100 H102:H106 H108:H110 H64:H68 H70:H74 H76:H79 H81:H84 H86:H89 H91:H93">
    <cfRule type="cellIs" dxfId="16" priority="68" operator="lessThan">
      <formula>$H13</formula>
    </cfRule>
  </conditionalFormatting>
  <conditionalFormatting sqref="H20">
    <cfRule type="cellIs" dxfId="15" priority="67" operator="lessThan">
      <formula>$H20</formula>
    </cfRule>
  </conditionalFormatting>
  <conditionalFormatting sqref="H29">
    <cfRule type="cellIs" dxfId="14" priority="66" operator="lessThan">
      <formula>$H29</formula>
    </cfRule>
  </conditionalFormatting>
  <conditionalFormatting sqref="H35">
    <cfRule type="cellIs" dxfId="13" priority="65" operator="lessThan">
      <formula>$H35</formula>
    </cfRule>
  </conditionalFormatting>
  <conditionalFormatting sqref="H31">
    <cfRule type="cellIs" dxfId="12" priority="63" operator="lessThan">
      <formula>$H31</formula>
    </cfRule>
  </conditionalFormatting>
  <conditionalFormatting sqref="H10">
    <cfRule type="cellIs" dxfId="11" priority="62" operator="lessThan">
      <formula>$H10</formula>
    </cfRule>
  </conditionalFormatting>
  <conditionalFormatting sqref="H15">
    <cfRule type="cellIs" dxfId="10" priority="61" operator="lessThan">
      <formula>$H15</formula>
    </cfRule>
  </conditionalFormatting>
  <conditionalFormatting sqref="H22">
    <cfRule type="cellIs" dxfId="9" priority="60" operator="lessThan">
      <formula>$H22</formula>
    </cfRule>
  </conditionalFormatting>
  <conditionalFormatting sqref="H37">
    <cfRule type="cellIs" dxfId="8" priority="59" operator="lessThan">
      <formula>$H37</formula>
    </cfRule>
  </conditionalFormatting>
  <conditionalFormatting sqref="H11">
    <cfRule type="cellIs" dxfId="7" priority="49" operator="lessThan">
      <formula>$H11</formula>
    </cfRule>
  </conditionalFormatting>
  <conditionalFormatting sqref="H12">
    <cfRule type="cellIs" dxfId="6" priority="48" operator="lessThan">
      <formula>$H12</formula>
    </cfRule>
  </conditionalFormatting>
  <conditionalFormatting sqref="H16:H19">
    <cfRule type="cellIs" dxfId="5" priority="47" operator="lessThan">
      <formula>$H16</formula>
    </cfRule>
  </conditionalFormatting>
  <conditionalFormatting sqref="H23">
    <cfRule type="cellIs" dxfId="4" priority="46" operator="lessThan">
      <formula>$H23</formula>
    </cfRule>
  </conditionalFormatting>
  <conditionalFormatting sqref="H24:H28">
    <cfRule type="cellIs" dxfId="3" priority="45" operator="lessThan">
      <formula>$H24</formula>
    </cfRule>
  </conditionalFormatting>
  <conditionalFormatting sqref="H32:H34">
    <cfRule type="cellIs" dxfId="2" priority="44" operator="lessThan">
      <formula>$H32</formula>
    </cfRule>
  </conditionalFormatting>
  <conditionalFormatting sqref="H38:H40">
    <cfRule type="cellIs" dxfId="1" priority="43" operator="lessThan">
      <formula>$H38</formula>
    </cfRule>
  </conditionalFormatting>
  <conditionalFormatting sqref="K4:K5">
    <cfRule type="cellIs" dxfId="0" priority="105" operator="lessThan">
      <formula>$K4</formula>
    </cfRule>
  </conditionalFormatting>
  <hyperlinks>
    <hyperlink ref="A5" location="Содержание!A1" display="К СОДЕРЖАНИЮ"/>
    <hyperlink ref="A112" location="'Услуги ДАИЧИ'!A1" display="Системы облачного управления компании &quot;ДАИЧИ&quot;"/>
  </hyperlinks>
  <printOptions gridLines="1"/>
  <pageMargins left="0.78740157480314965" right="0.59055118110236227" top="0.39370078740157483" bottom="0.39370078740157483" header="0.31496062992125984" footer="0.31496062992125984"/>
  <pageSetup paperSize="8" scale="58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D5F7"/>
  </sheetPr>
  <dimension ref="A1:HF2199"/>
  <sheetViews>
    <sheetView zoomScale="70" zoomScaleNormal="70" workbookViewId="0">
      <selection activeCell="E96" sqref="E96"/>
    </sheetView>
  </sheetViews>
  <sheetFormatPr defaultColWidth="8.85546875" defaultRowHeight="15"/>
  <cols>
    <col min="1" max="1" width="2.85546875" style="3" customWidth="1"/>
    <col min="2" max="2" width="42.5703125" style="2" customWidth="1"/>
    <col min="3" max="3" width="63.7109375" style="2" customWidth="1"/>
    <col min="4" max="4" width="48" style="2" customWidth="1"/>
    <col min="5" max="5" width="37.42578125" style="2" customWidth="1"/>
    <col min="6" max="14" width="8.85546875" style="3"/>
    <col min="15" max="15" width="40.42578125" style="3" customWidth="1"/>
    <col min="16" max="16" width="35" style="3" customWidth="1"/>
    <col min="17" max="17" width="32" style="3" customWidth="1"/>
    <col min="18" max="18" width="20.7109375" style="3" customWidth="1"/>
    <col min="19" max="20" width="11.85546875" style="3" customWidth="1"/>
    <col min="21" max="82" width="8.85546875" style="3"/>
    <col min="83" max="16384" width="8.85546875" style="2"/>
  </cols>
  <sheetData>
    <row r="1" spans="2:214" s="3" customFormat="1"/>
    <row r="2" spans="2:214" ht="71.25" customHeight="1">
      <c r="B2" s="476" t="s">
        <v>114</v>
      </c>
      <c r="C2" s="477"/>
      <c r="D2" s="477"/>
      <c r="E2" s="478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</row>
    <row r="3" spans="2:214">
      <c r="B3" s="30" t="s">
        <v>101</v>
      </c>
      <c r="C3" s="114"/>
      <c r="D3" s="114"/>
      <c r="E3" s="115"/>
      <c r="CE3" s="62"/>
      <c r="CF3" s="62"/>
      <c r="CG3" s="62"/>
      <c r="CH3" s="62"/>
      <c r="CI3" s="62"/>
      <c r="CJ3" s="62"/>
      <c r="CK3" s="62"/>
      <c r="CL3" s="62"/>
      <c r="CM3" s="62"/>
      <c r="CN3" s="62"/>
      <c r="CO3" s="62"/>
      <c r="CP3" s="62"/>
      <c r="CQ3" s="62"/>
      <c r="CR3" s="62"/>
      <c r="CS3" s="62"/>
      <c r="CT3" s="62"/>
      <c r="CU3" s="62"/>
      <c r="CV3" s="62"/>
      <c r="CW3" s="62"/>
      <c r="CX3" s="62"/>
      <c r="CY3" s="62"/>
      <c r="CZ3" s="62"/>
      <c r="DA3" s="62"/>
      <c r="DB3" s="62"/>
      <c r="DC3" s="62"/>
      <c r="DD3" s="62"/>
      <c r="DE3" s="62"/>
      <c r="DF3" s="62"/>
      <c r="DG3" s="62"/>
      <c r="DH3" s="62"/>
      <c r="DI3" s="62"/>
      <c r="DJ3" s="62"/>
      <c r="DK3" s="62"/>
      <c r="DL3" s="62"/>
      <c r="DM3" s="62"/>
      <c r="DN3" s="62"/>
      <c r="DO3" s="62"/>
      <c r="DP3" s="62"/>
      <c r="DQ3" s="62"/>
      <c r="DR3" s="62"/>
      <c r="DS3" s="62"/>
      <c r="DT3" s="62"/>
      <c r="DU3" s="62"/>
      <c r="DV3" s="62"/>
      <c r="DW3" s="62"/>
      <c r="DX3" s="62"/>
      <c r="DY3" s="62"/>
      <c r="DZ3" s="62"/>
      <c r="EA3" s="62"/>
      <c r="EB3" s="62"/>
      <c r="EC3" s="62"/>
      <c r="ED3" s="62"/>
      <c r="EE3" s="62"/>
      <c r="EF3" s="62"/>
      <c r="EG3" s="62"/>
      <c r="EH3" s="62"/>
      <c r="EI3" s="62"/>
      <c r="EJ3" s="62"/>
      <c r="EK3" s="62"/>
      <c r="EL3" s="62"/>
      <c r="EM3" s="62"/>
      <c r="EN3" s="62"/>
      <c r="EO3" s="62"/>
      <c r="EP3" s="62"/>
      <c r="EQ3" s="62"/>
      <c r="ER3" s="62"/>
      <c r="ES3" s="62"/>
      <c r="ET3" s="62"/>
      <c r="EU3" s="62"/>
      <c r="EV3" s="62"/>
      <c r="EW3" s="62"/>
      <c r="EX3" s="62"/>
      <c r="EY3" s="62"/>
      <c r="EZ3" s="62"/>
      <c r="FA3" s="62"/>
      <c r="FB3" s="62"/>
      <c r="FC3" s="62"/>
      <c r="FD3" s="62"/>
      <c r="FE3" s="62"/>
      <c r="FF3" s="62"/>
      <c r="FG3" s="62"/>
      <c r="FH3" s="62"/>
      <c r="FI3" s="62"/>
      <c r="FJ3" s="62"/>
      <c r="FK3" s="62"/>
      <c r="FL3" s="62"/>
      <c r="FM3" s="62"/>
      <c r="FN3" s="62"/>
      <c r="FO3" s="62"/>
      <c r="FP3" s="62"/>
      <c r="FQ3" s="62"/>
      <c r="FR3" s="62"/>
      <c r="FS3" s="62"/>
      <c r="FT3" s="62"/>
      <c r="FU3" s="62"/>
      <c r="FV3" s="62"/>
      <c r="FW3" s="62"/>
      <c r="FX3" s="62"/>
      <c r="FY3" s="62"/>
      <c r="FZ3" s="62"/>
      <c r="GA3" s="62"/>
      <c r="GB3" s="62"/>
      <c r="GC3" s="62"/>
      <c r="GD3" s="62"/>
      <c r="GE3" s="62"/>
      <c r="GF3" s="62"/>
      <c r="GG3" s="62"/>
      <c r="GH3" s="62"/>
      <c r="GI3" s="62"/>
      <c r="GJ3" s="62"/>
      <c r="GK3" s="62"/>
      <c r="GL3" s="62"/>
      <c r="GM3" s="62"/>
      <c r="GN3" s="62"/>
      <c r="GO3" s="62"/>
      <c r="GP3" s="62"/>
      <c r="GQ3" s="62"/>
      <c r="GR3" s="62"/>
      <c r="GS3" s="62"/>
      <c r="GT3" s="62"/>
      <c r="GU3" s="62"/>
      <c r="GV3" s="62"/>
      <c r="GW3" s="62"/>
      <c r="GX3" s="62"/>
      <c r="GY3" s="62"/>
      <c r="GZ3" s="62"/>
      <c r="HA3" s="62"/>
      <c r="HB3" s="62"/>
      <c r="HC3" s="62"/>
      <c r="HD3" s="62"/>
      <c r="HE3" s="62"/>
      <c r="HF3" s="62"/>
    </row>
    <row r="4" spans="2:214" ht="18">
      <c r="B4" s="479" t="s">
        <v>136</v>
      </c>
      <c r="C4" s="480"/>
      <c r="D4" s="480"/>
      <c r="E4" s="481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</row>
    <row r="5" spans="2:214">
      <c r="B5" s="116"/>
      <c r="C5" s="117"/>
      <c r="D5" s="117"/>
      <c r="E5" s="118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</row>
    <row r="6" spans="2:214">
      <c r="B6" s="482" t="s">
        <v>135</v>
      </c>
      <c r="C6" s="483"/>
      <c r="D6" s="483"/>
      <c r="E6" s="484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</row>
    <row r="7" spans="2:214">
      <c r="B7" s="485" t="s">
        <v>115</v>
      </c>
      <c r="C7" s="486"/>
      <c r="D7" s="486"/>
      <c r="E7" s="487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</row>
    <row r="8" spans="2:214" ht="28.5" customHeight="1">
      <c r="B8" s="482" t="s">
        <v>255</v>
      </c>
      <c r="C8" s="483"/>
      <c r="D8" s="119"/>
      <c r="E8" s="120"/>
      <c r="CE8" s="62"/>
      <c r="CF8" s="62"/>
      <c r="CG8" s="62"/>
      <c r="CH8" s="62"/>
      <c r="CI8" s="62"/>
      <c r="CJ8" s="62"/>
      <c r="CK8" s="62"/>
      <c r="CL8" s="62"/>
      <c r="CM8" s="62"/>
      <c r="CN8" s="62"/>
      <c r="CO8" s="62"/>
      <c r="CP8" s="62"/>
      <c r="CQ8" s="62"/>
      <c r="CR8" s="62"/>
      <c r="CS8" s="62"/>
      <c r="CT8" s="62"/>
      <c r="CU8" s="62"/>
      <c r="CV8" s="62"/>
      <c r="CW8" s="62"/>
      <c r="CX8" s="62"/>
      <c r="CY8" s="62"/>
      <c r="CZ8" s="62"/>
      <c r="DA8" s="62"/>
      <c r="DB8" s="62"/>
      <c r="DC8" s="62"/>
      <c r="DD8" s="62"/>
      <c r="DE8" s="62"/>
      <c r="DF8" s="62"/>
      <c r="DG8" s="62"/>
      <c r="DH8" s="62"/>
      <c r="DI8" s="62"/>
      <c r="DJ8" s="62"/>
      <c r="DK8" s="62"/>
      <c r="DL8" s="62"/>
      <c r="DM8" s="62"/>
      <c r="DN8" s="62"/>
      <c r="DO8" s="62"/>
      <c r="DP8" s="62"/>
      <c r="DQ8" s="62"/>
      <c r="DR8" s="62"/>
      <c r="DS8" s="62"/>
      <c r="DT8" s="62"/>
      <c r="DU8" s="62"/>
      <c r="DV8" s="62"/>
      <c r="DW8" s="62"/>
      <c r="DX8" s="62"/>
      <c r="DY8" s="62"/>
      <c r="DZ8" s="62"/>
      <c r="EA8" s="62"/>
      <c r="EB8" s="62"/>
      <c r="EC8" s="62"/>
      <c r="ED8" s="62"/>
      <c r="EE8" s="62"/>
      <c r="EF8" s="62"/>
      <c r="EG8" s="62"/>
      <c r="EH8" s="62"/>
      <c r="EI8" s="62"/>
      <c r="EJ8" s="62"/>
      <c r="EK8" s="62"/>
      <c r="EL8" s="62"/>
      <c r="EM8" s="62"/>
      <c r="EN8" s="62"/>
      <c r="EO8" s="62"/>
      <c r="EP8" s="62"/>
      <c r="EQ8" s="62"/>
      <c r="ER8" s="62"/>
      <c r="ES8" s="62"/>
      <c r="ET8" s="62"/>
      <c r="EU8" s="62"/>
      <c r="EV8" s="62"/>
      <c r="EW8" s="62"/>
      <c r="EX8" s="62"/>
      <c r="EY8" s="62"/>
      <c r="EZ8" s="62"/>
      <c r="FA8" s="62"/>
      <c r="FB8" s="62"/>
      <c r="FC8" s="62"/>
      <c r="FD8" s="62"/>
      <c r="FE8" s="62"/>
      <c r="FF8" s="62"/>
      <c r="FG8" s="62"/>
      <c r="FH8" s="62"/>
      <c r="FI8" s="62"/>
      <c r="FJ8" s="62"/>
      <c r="FK8" s="62"/>
      <c r="FL8" s="62"/>
      <c r="FM8" s="62"/>
      <c r="FN8" s="62"/>
      <c r="FO8" s="62"/>
      <c r="FP8" s="62"/>
      <c r="FQ8" s="62"/>
      <c r="FR8" s="62"/>
      <c r="FS8" s="62"/>
      <c r="FT8" s="62"/>
      <c r="FU8" s="62"/>
      <c r="FV8" s="62"/>
      <c r="FW8" s="62"/>
      <c r="FX8" s="62"/>
      <c r="FY8" s="62"/>
      <c r="FZ8" s="62"/>
      <c r="GA8" s="62"/>
      <c r="GB8" s="62"/>
      <c r="GC8" s="62"/>
      <c r="GD8" s="62"/>
      <c r="GE8" s="62"/>
      <c r="GF8" s="62"/>
      <c r="GG8" s="62"/>
      <c r="GH8" s="62"/>
      <c r="GI8" s="62"/>
      <c r="GJ8" s="62"/>
      <c r="GK8" s="62"/>
      <c r="GL8" s="62"/>
      <c r="GM8" s="62"/>
      <c r="GN8" s="62"/>
      <c r="GO8" s="62"/>
      <c r="GP8" s="62"/>
      <c r="GQ8" s="62"/>
      <c r="GR8" s="62"/>
      <c r="GS8" s="62"/>
      <c r="GT8" s="62"/>
      <c r="GU8" s="62"/>
      <c r="GV8" s="62"/>
      <c r="GW8" s="62"/>
      <c r="GX8" s="62"/>
      <c r="GY8" s="62"/>
      <c r="GZ8" s="62"/>
      <c r="HA8" s="62"/>
      <c r="HB8" s="62"/>
      <c r="HC8" s="62"/>
      <c r="HD8" s="62"/>
      <c r="HE8" s="62"/>
      <c r="HF8" s="62"/>
    </row>
    <row r="9" spans="2:214">
      <c r="B9" s="121" t="s">
        <v>256</v>
      </c>
      <c r="C9" s="122"/>
      <c r="D9" s="122"/>
      <c r="E9" s="123"/>
      <c r="CE9" s="62"/>
      <c r="CF9" s="62"/>
      <c r="CG9" s="62"/>
      <c r="CH9" s="62"/>
      <c r="CI9" s="62"/>
      <c r="CJ9" s="62"/>
      <c r="CK9" s="62"/>
      <c r="CL9" s="62"/>
      <c r="CM9" s="62"/>
      <c r="CN9" s="62"/>
      <c r="CO9" s="62"/>
      <c r="CP9" s="62"/>
      <c r="CQ9" s="62"/>
      <c r="CR9" s="62"/>
      <c r="CS9" s="62"/>
      <c r="CT9" s="62"/>
      <c r="CU9" s="62"/>
      <c r="CV9" s="62"/>
      <c r="CW9" s="62"/>
      <c r="CX9" s="62"/>
      <c r="CY9" s="62"/>
      <c r="CZ9" s="62"/>
      <c r="DA9" s="62"/>
      <c r="DB9" s="62"/>
      <c r="DC9" s="62"/>
      <c r="DD9" s="62"/>
      <c r="DE9" s="62"/>
      <c r="DF9" s="62"/>
      <c r="DG9" s="62"/>
      <c r="DH9" s="62"/>
      <c r="DI9" s="62"/>
      <c r="DJ9" s="62"/>
      <c r="DK9" s="62"/>
      <c r="DL9" s="62"/>
      <c r="DM9" s="62"/>
      <c r="DN9" s="62"/>
      <c r="DO9" s="62"/>
      <c r="DP9" s="62"/>
      <c r="DQ9" s="62"/>
      <c r="DR9" s="62"/>
      <c r="DS9" s="62"/>
      <c r="DT9" s="62"/>
      <c r="DU9" s="62"/>
      <c r="DV9" s="62"/>
      <c r="DW9" s="62"/>
      <c r="DX9" s="62"/>
      <c r="DY9" s="62"/>
      <c r="DZ9" s="62"/>
      <c r="EA9" s="62"/>
      <c r="EB9" s="62"/>
      <c r="EC9" s="62"/>
      <c r="ED9" s="62"/>
      <c r="EE9" s="62"/>
      <c r="EF9" s="62"/>
      <c r="EG9" s="62"/>
      <c r="EH9" s="62"/>
      <c r="EI9" s="62"/>
      <c r="EJ9" s="62"/>
      <c r="EK9" s="62"/>
      <c r="EL9" s="62"/>
      <c r="EM9" s="62"/>
      <c r="EN9" s="62"/>
      <c r="EO9" s="62"/>
      <c r="EP9" s="62"/>
      <c r="EQ9" s="62"/>
      <c r="ER9" s="62"/>
      <c r="ES9" s="62"/>
      <c r="ET9" s="62"/>
      <c r="EU9" s="62"/>
      <c r="EV9" s="62"/>
      <c r="EW9" s="62"/>
      <c r="EX9" s="62"/>
      <c r="EY9" s="62"/>
      <c r="EZ9" s="62"/>
      <c r="FA9" s="62"/>
      <c r="FB9" s="62"/>
      <c r="FC9" s="62"/>
      <c r="FD9" s="62"/>
      <c r="FE9" s="62"/>
      <c r="FF9" s="62"/>
      <c r="FG9" s="62"/>
      <c r="FH9" s="62"/>
      <c r="FI9" s="62"/>
      <c r="FJ9" s="62"/>
      <c r="FK9" s="62"/>
      <c r="FL9" s="62"/>
      <c r="FM9" s="62"/>
      <c r="FN9" s="62"/>
      <c r="FO9" s="62"/>
      <c r="FP9" s="62"/>
      <c r="FQ9" s="62"/>
      <c r="FR9" s="62"/>
      <c r="FS9" s="62"/>
      <c r="FT9" s="62"/>
      <c r="FU9" s="62"/>
      <c r="FV9" s="62"/>
      <c r="FW9" s="62"/>
      <c r="FX9" s="62"/>
      <c r="FY9" s="62"/>
      <c r="FZ9" s="62"/>
      <c r="GA9" s="62"/>
      <c r="GB9" s="62"/>
      <c r="GC9" s="62"/>
      <c r="GD9" s="62"/>
      <c r="GE9" s="62"/>
      <c r="GF9" s="62"/>
      <c r="GG9" s="62"/>
      <c r="GH9" s="62"/>
      <c r="GI9" s="62"/>
      <c r="GJ9" s="62"/>
      <c r="GK9" s="62"/>
      <c r="GL9" s="62"/>
      <c r="GM9" s="62"/>
      <c r="GN9" s="62"/>
      <c r="GO9" s="62"/>
      <c r="GP9" s="62"/>
      <c r="GQ9" s="62"/>
      <c r="GR9" s="62"/>
      <c r="GS9" s="62"/>
      <c r="GT9" s="62"/>
      <c r="GU9" s="62"/>
      <c r="GV9" s="62"/>
      <c r="GW9" s="62"/>
      <c r="GX9" s="62"/>
      <c r="GY9" s="62"/>
      <c r="GZ9" s="62"/>
      <c r="HA9" s="62"/>
      <c r="HB9" s="62"/>
      <c r="HC9" s="62"/>
      <c r="HD9" s="62"/>
      <c r="HE9" s="62"/>
      <c r="HF9" s="62"/>
    </row>
    <row r="10" spans="2:214" ht="5.0999999999999996" customHeight="1">
      <c r="B10" s="121"/>
      <c r="C10" s="122"/>
      <c r="D10" s="122"/>
      <c r="E10" s="123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  <c r="FQ10" s="62"/>
      <c r="FR10" s="62"/>
      <c r="FS10" s="62"/>
      <c r="FT10" s="62"/>
      <c r="FU10" s="62"/>
      <c r="FV10" s="62"/>
      <c r="FW10" s="62"/>
      <c r="FX10" s="62"/>
      <c r="FY10" s="62"/>
      <c r="FZ10" s="62"/>
      <c r="GA10" s="62"/>
      <c r="GB10" s="62"/>
      <c r="GC10" s="62"/>
      <c r="GD10" s="62"/>
      <c r="GE10" s="62"/>
      <c r="GF10" s="62"/>
      <c r="GG10" s="62"/>
      <c r="GH10" s="62"/>
      <c r="GI10" s="62"/>
      <c r="GJ10" s="62"/>
      <c r="GK10" s="62"/>
      <c r="GL10" s="62"/>
      <c r="GM10" s="62"/>
      <c r="GN10" s="62"/>
      <c r="GO10" s="62"/>
      <c r="GP10" s="62"/>
      <c r="GQ10" s="62"/>
      <c r="GR10" s="62"/>
      <c r="GS10" s="62"/>
      <c r="GT10" s="62"/>
      <c r="GU10" s="62"/>
      <c r="GV10" s="62"/>
      <c r="GW10" s="62"/>
      <c r="GX10" s="62"/>
      <c r="GY10" s="62"/>
      <c r="GZ10" s="62"/>
      <c r="HA10" s="62"/>
      <c r="HB10" s="62"/>
      <c r="HC10" s="62"/>
      <c r="HD10" s="62"/>
      <c r="HE10" s="62"/>
      <c r="HF10" s="62"/>
    </row>
    <row r="11" spans="2:214" ht="15.75">
      <c r="B11" s="488" t="s">
        <v>134</v>
      </c>
      <c r="C11" s="489"/>
      <c r="D11" s="489"/>
      <c r="E11" s="490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  <c r="FQ11" s="62"/>
      <c r="FR11" s="62"/>
      <c r="FS11" s="62"/>
      <c r="FT11" s="62"/>
      <c r="FU11" s="62"/>
      <c r="FV11" s="62"/>
      <c r="FW11" s="62"/>
      <c r="FX11" s="62"/>
      <c r="FY11" s="62"/>
      <c r="FZ11" s="62"/>
      <c r="GA11" s="62"/>
      <c r="GB11" s="62"/>
      <c r="GC11" s="62"/>
      <c r="GD11" s="62"/>
      <c r="GE11" s="62"/>
      <c r="GF11" s="62"/>
      <c r="GG11" s="62"/>
      <c r="GH11" s="62"/>
      <c r="GI11" s="62"/>
      <c r="GJ11" s="62"/>
      <c r="GK11" s="62"/>
      <c r="GL11" s="62"/>
      <c r="GM11" s="62"/>
      <c r="GN11" s="62"/>
      <c r="GO11" s="62"/>
      <c r="GP11" s="62"/>
      <c r="GQ11" s="62"/>
      <c r="GR11" s="62"/>
      <c r="GS11" s="62"/>
      <c r="GT11" s="62"/>
      <c r="GU11" s="62"/>
      <c r="GV11" s="62"/>
      <c r="GW11" s="62"/>
      <c r="GX11" s="62"/>
      <c r="GY11" s="62"/>
      <c r="GZ11" s="62"/>
      <c r="HA11" s="62"/>
      <c r="HB11" s="62"/>
      <c r="HC11" s="62"/>
      <c r="HD11" s="62"/>
      <c r="HE11" s="62"/>
      <c r="HF11" s="62"/>
    </row>
    <row r="12" spans="2:214" ht="31.5" customHeight="1">
      <c r="B12" s="491" t="s">
        <v>257</v>
      </c>
      <c r="C12" s="492"/>
      <c r="D12" s="492" t="s">
        <v>258</v>
      </c>
      <c r="E12" s="493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  <c r="FQ12" s="62"/>
      <c r="FR12" s="62"/>
      <c r="FS12" s="62"/>
      <c r="FT12" s="62"/>
      <c r="FU12" s="62"/>
      <c r="FV12" s="62"/>
      <c r="FW12" s="62"/>
      <c r="FX12" s="62"/>
      <c r="FY12" s="62"/>
      <c r="FZ12" s="62"/>
      <c r="GA12" s="62"/>
      <c r="GB12" s="62"/>
      <c r="GC12" s="62"/>
      <c r="GD12" s="62"/>
      <c r="GE12" s="62"/>
      <c r="GF12" s="62"/>
      <c r="GG12" s="62"/>
      <c r="GH12" s="62"/>
      <c r="GI12" s="62"/>
      <c r="GJ12" s="62"/>
      <c r="GK12" s="62"/>
      <c r="GL12" s="62"/>
      <c r="GM12" s="62"/>
      <c r="GN12" s="62"/>
      <c r="GO12" s="62"/>
      <c r="GP12" s="62"/>
      <c r="GQ12" s="62"/>
      <c r="GR12" s="62"/>
      <c r="GS12" s="62"/>
      <c r="GT12" s="62"/>
      <c r="GU12" s="62"/>
      <c r="GV12" s="62"/>
      <c r="GW12" s="62"/>
      <c r="GX12" s="62"/>
      <c r="GY12" s="62"/>
      <c r="GZ12" s="62"/>
      <c r="HA12" s="62"/>
      <c r="HB12" s="62"/>
      <c r="HC12" s="62"/>
      <c r="HD12" s="62"/>
      <c r="HE12" s="62"/>
      <c r="HF12" s="62"/>
    </row>
    <row r="13" spans="2:214" ht="42.95" customHeight="1">
      <c r="B13" s="124"/>
      <c r="C13" s="21"/>
      <c r="D13" s="125"/>
      <c r="E13" s="126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  <c r="FQ13" s="62"/>
      <c r="FR13" s="62"/>
      <c r="FS13" s="62"/>
      <c r="FT13" s="62"/>
      <c r="FU13" s="62"/>
      <c r="FV13" s="62"/>
      <c r="FW13" s="62"/>
      <c r="FX13" s="62"/>
      <c r="FY13" s="62"/>
      <c r="FZ13" s="62"/>
      <c r="GA13" s="62"/>
      <c r="GB13" s="62"/>
      <c r="GC13" s="62"/>
      <c r="GD13" s="62"/>
      <c r="GE13" s="62"/>
      <c r="GF13" s="62"/>
      <c r="GG13" s="62"/>
      <c r="GH13" s="62"/>
      <c r="GI13" s="62"/>
      <c r="GJ13" s="62"/>
      <c r="GK13" s="62"/>
      <c r="GL13" s="62"/>
      <c r="GM13" s="62"/>
      <c r="GN13" s="62"/>
      <c r="GO13" s="62"/>
      <c r="GP13" s="62"/>
      <c r="GQ13" s="62"/>
      <c r="GR13" s="62"/>
      <c r="GS13" s="62"/>
      <c r="GT13" s="62"/>
      <c r="GU13" s="62"/>
      <c r="GV13" s="62"/>
      <c r="GW13" s="62"/>
      <c r="GX13" s="62"/>
      <c r="GY13" s="62"/>
      <c r="GZ13" s="62"/>
      <c r="HA13" s="62"/>
      <c r="HB13" s="62"/>
      <c r="HC13" s="62"/>
      <c r="HD13" s="62"/>
      <c r="HE13" s="62"/>
      <c r="HF13" s="62"/>
    </row>
    <row r="14" spans="2:214">
      <c r="B14" s="124"/>
      <c r="C14" s="21"/>
      <c r="D14" s="21"/>
      <c r="E14" s="127"/>
      <c r="CE14" s="62"/>
      <c r="CF14" s="62"/>
      <c r="CG14" s="62"/>
      <c r="CH14" s="62"/>
      <c r="CI14" s="62"/>
      <c r="CJ14" s="62"/>
      <c r="CK14" s="62"/>
      <c r="CL14" s="62"/>
      <c r="CM14" s="62"/>
      <c r="CN14" s="62"/>
      <c r="CO14" s="62"/>
      <c r="CP14" s="62"/>
      <c r="CQ14" s="62"/>
      <c r="CR14" s="62"/>
      <c r="CS14" s="62"/>
      <c r="CT14" s="62"/>
      <c r="CU14" s="62"/>
      <c r="CV14" s="62"/>
      <c r="CW14" s="62"/>
      <c r="CX14" s="62"/>
      <c r="CY14" s="62"/>
      <c r="CZ14" s="62"/>
      <c r="DA14" s="62"/>
      <c r="DB14" s="62"/>
      <c r="DC14" s="62"/>
      <c r="DD14" s="62"/>
      <c r="DE14" s="62"/>
      <c r="DF14" s="62"/>
      <c r="DG14" s="62"/>
      <c r="DH14" s="62"/>
      <c r="DI14" s="62"/>
      <c r="DJ14" s="62"/>
      <c r="DK14" s="62"/>
      <c r="DL14" s="62"/>
      <c r="DM14" s="62"/>
      <c r="DN14" s="62"/>
      <c r="DO14" s="62"/>
      <c r="DP14" s="62"/>
      <c r="DQ14" s="62"/>
      <c r="DR14" s="62"/>
      <c r="DS14" s="62"/>
      <c r="DT14" s="62"/>
      <c r="DU14" s="62"/>
      <c r="DV14" s="62"/>
      <c r="DW14" s="62"/>
      <c r="DX14" s="62"/>
      <c r="DY14" s="62"/>
      <c r="DZ14" s="62"/>
      <c r="EA14" s="62"/>
      <c r="EB14" s="62"/>
      <c r="EC14" s="62"/>
      <c r="ED14" s="62"/>
      <c r="EE14" s="62"/>
      <c r="EF14" s="62"/>
      <c r="EG14" s="62"/>
      <c r="EH14" s="62"/>
      <c r="EI14" s="62"/>
      <c r="EJ14" s="62"/>
      <c r="EK14" s="62"/>
      <c r="EL14" s="62"/>
      <c r="EM14" s="62"/>
      <c r="EN14" s="62"/>
      <c r="EO14" s="62"/>
      <c r="EP14" s="62"/>
      <c r="EQ14" s="62"/>
      <c r="ER14" s="62"/>
      <c r="ES14" s="62"/>
      <c r="ET14" s="62"/>
      <c r="EU14" s="62"/>
      <c r="EV14" s="62"/>
      <c r="EW14" s="62"/>
      <c r="EX14" s="62"/>
      <c r="EY14" s="62"/>
      <c r="EZ14" s="62"/>
      <c r="FA14" s="62"/>
      <c r="FB14" s="62"/>
      <c r="FC14" s="62"/>
      <c r="FD14" s="62"/>
      <c r="FE14" s="62"/>
      <c r="FF14" s="62"/>
      <c r="FG14" s="62"/>
      <c r="FH14" s="62"/>
      <c r="FI14" s="62"/>
      <c r="FJ14" s="62"/>
      <c r="FK14" s="62"/>
      <c r="FL14" s="62"/>
      <c r="FM14" s="62"/>
      <c r="FN14" s="62"/>
      <c r="FO14" s="62"/>
      <c r="FP14" s="62"/>
      <c r="FQ14" s="62"/>
      <c r="FR14" s="62"/>
      <c r="FS14" s="62"/>
      <c r="FT14" s="62"/>
      <c r="FU14" s="62"/>
      <c r="FV14" s="62"/>
      <c r="FW14" s="62"/>
      <c r="FX14" s="62"/>
      <c r="FY14" s="62"/>
      <c r="FZ14" s="62"/>
      <c r="GA14" s="62"/>
      <c r="GB14" s="62"/>
      <c r="GC14" s="62"/>
      <c r="GD14" s="62"/>
      <c r="GE14" s="62"/>
      <c r="GF14" s="62"/>
      <c r="GG14" s="62"/>
      <c r="GH14" s="62"/>
      <c r="GI14" s="62"/>
      <c r="GJ14" s="62"/>
      <c r="GK14" s="62"/>
      <c r="GL14" s="62"/>
      <c r="GM14" s="62"/>
      <c r="GN14" s="62"/>
      <c r="GO14" s="62"/>
      <c r="GP14" s="62"/>
      <c r="GQ14" s="62"/>
      <c r="GR14" s="62"/>
      <c r="GS14" s="62"/>
      <c r="GT14" s="62"/>
      <c r="GU14" s="62"/>
      <c r="GV14" s="62"/>
      <c r="GW14" s="62"/>
      <c r="GX14" s="62"/>
      <c r="GY14" s="62"/>
      <c r="GZ14" s="62"/>
      <c r="HA14" s="62"/>
      <c r="HB14" s="62"/>
      <c r="HC14" s="62"/>
      <c r="HD14" s="62"/>
      <c r="HE14" s="62"/>
      <c r="HF14" s="62"/>
    </row>
    <row r="15" spans="2:214">
      <c r="B15" s="124"/>
      <c r="C15" s="21"/>
      <c r="D15" s="21"/>
      <c r="E15" s="127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  <c r="FQ15" s="62"/>
      <c r="FR15" s="62"/>
      <c r="FS15" s="62"/>
      <c r="FT15" s="62"/>
      <c r="FU15" s="62"/>
      <c r="FV15" s="62"/>
      <c r="FW15" s="62"/>
      <c r="FX15" s="62"/>
      <c r="FY15" s="62"/>
      <c r="FZ15" s="62"/>
      <c r="GA15" s="62"/>
      <c r="GB15" s="62"/>
      <c r="GC15" s="62"/>
      <c r="GD15" s="62"/>
      <c r="GE15" s="62"/>
      <c r="GF15" s="62"/>
      <c r="GG15" s="62"/>
      <c r="GH15" s="62"/>
      <c r="GI15" s="62"/>
      <c r="GJ15" s="62"/>
      <c r="GK15" s="62"/>
      <c r="GL15" s="62"/>
      <c r="GM15" s="62"/>
      <c r="GN15" s="62"/>
      <c r="GO15" s="62"/>
      <c r="GP15" s="62"/>
      <c r="GQ15" s="62"/>
      <c r="GR15" s="62"/>
      <c r="GS15" s="62"/>
      <c r="GT15" s="62"/>
      <c r="GU15" s="62"/>
      <c r="GV15" s="62"/>
      <c r="GW15" s="62"/>
      <c r="GX15" s="62"/>
      <c r="GY15" s="62"/>
      <c r="GZ15" s="62"/>
      <c r="HA15" s="62"/>
      <c r="HB15" s="62"/>
      <c r="HC15" s="62"/>
      <c r="HD15" s="62"/>
      <c r="HE15" s="62"/>
      <c r="HF15" s="62"/>
    </row>
    <row r="16" spans="2:214">
      <c r="B16" s="124"/>
      <c r="C16" s="21"/>
      <c r="D16" s="21"/>
      <c r="E16" s="127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  <c r="FQ16" s="62"/>
      <c r="FR16" s="62"/>
      <c r="FS16" s="62"/>
      <c r="FT16" s="62"/>
      <c r="FU16" s="62"/>
      <c r="FV16" s="62"/>
      <c r="FW16" s="62"/>
      <c r="FX16" s="62"/>
      <c r="FY16" s="62"/>
      <c r="FZ16" s="62"/>
      <c r="GA16" s="62"/>
      <c r="GB16" s="62"/>
      <c r="GC16" s="62"/>
      <c r="GD16" s="62"/>
      <c r="GE16" s="62"/>
      <c r="GF16" s="62"/>
      <c r="GG16" s="62"/>
      <c r="GH16" s="62"/>
      <c r="GI16" s="62"/>
      <c r="GJ16" s="62"/>
      <c r="GK16" s="62"/>
      <c r="GL16" s="62"/>
      <c r="GM16" s="62"/>
      <c r="GN16" s="62"/>
      <c r="GO16" s="62"/>
      <c r="GP16" s="62"/>
      <c r="GQ16" s="62"/>
      <c r="GR16" s="62"/>
      <c r="GS16" s="62"/>
      <c r="GT16" s="62"/>
      <c r="GU16" s="62"/>
      <c r="GV16" s="62"/>
      <c r="GW16" s="62"/>
      <c r="GX16" s="62"/>
      <c r="GY16" s="62"/>
      <c r="GZ16" s="62"/>
      <c r="HA16" s="62"/>
      <c r="HB16" s="62"/>
      <c r="HC16" s="62"/>
      <c r="HD16" s="62"/>
      <c r="HE16" s="62"/>
      <c r="HF16" s="62"/>
    </row>
    <row r="17" spans="2:214">
      <c r="B17" s="124"/>
      <c r="C17" s="21"/>
      <c r="D17" s="21"/>
      <c r="E17" s="127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  <c r="FQ17" s="62"/>
      <c r="FR17" s="62"/>
      <c r="FS17" s="62"/>
      <c r="FT17" s="62"/>
      <c r="FU17" s="62"/>
      <c r="FV17" s="62"/>
      <c r="FW17" s="62"/>
      <c r="FX17" s="62"/>
      <c r="FY17" s="62"/>
      <c r="FZ17" s="62"/>
      <c r="GA17" s="62"/>
      <c r="GB17" s="62"/>
      <c r="GC17" s="62"/>
      <c r="GD17" s="62"/>
      <c r="GE17" s="62"/>
      <c r="GF17" s="62"/>
      <c r="GG17" s="62"/>
      <c r="GH17" s="62"/>
      <c r="GI17" s="62"/>
      <c r="GJ17" s="62"/>
      <c r="GK17" s="62"/>
      <c r="GL17" s="62"/>
      <c r="GM17" s="62"/>
      <c r="GN17" s="62"/>
      <c r="GO17" s="62"/>
      <c r="GP17" s="62"/>
      <c r="GQ17" s="62"/>
      <c r="GR17" s="62"/>
      <c r="GS17" s="62"/>
      <c r="GT17" s="62"/>
      <c r="GU17" s="62"/>
      <c r="GV17" s="62"/>
      <c r="GW17" s="62"/>
      <c r="GX17" s="62"/>
      <c r="GY17" s="62"/>
      <c r="GZ17" s="62"/>
      <c r="HA17" s="62"/>
      <c r="HB17" s="62"/>
      <c r="HC17" s="62"/>
      <c r="HD17" s="62"/>
      <c r="HE17" s="62"/>
      <c r="HF17" s="62"/>
    </row>
    <row r="18" spans="2:214">
      <c r="B18" s="124"/>
      <c r="C18" s="21"/>
      <c r="D18" s="21"/>
      <c r="E18" s="127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62"/>
      <c r="GH18" s="62"/>
      <c r="GI18" s="62"/>
      <c r="GJ18" s="62"/>
      <c r="GK18" s="62"/>
      <c r="GL18" s="62"/>
      <c r="GM18" s="62"/>
      <c r="GN18" s="62"/>
      <c r="GO18" s="62"/>
      <c r="GP18" s="62"/>
      <c r="GQ18" s="62"/>
      <c r="GR18" s="62"/>
      <c r="GS18" s="62"/>
      <c r="GT18" s="62"/>
      <c r="GU18" s="62"/>
      <c r="GV18" s="62"/>
      <c r="GW18" s="62"/>
      <c r="GX18" s="62"/>
      <c r="GY18" s="62"/>
      <c r="GZ18" s="62"/>
      <c r="HA18" s="62"/>
      <c r="HB18" s="62"/>
      <c r="HC18" s="62"/>
      <c r="HD18" s="62"/>
      <c r="HE18" s="62"/>
      <c r="HF18" s="62"/>
    </row>
    <row r="19" spans="2:214">
      <c r="B19" s="124"/>
      <c r="C19" s="21"/>
      <c r="D19" s="21"/>
      <c r="E19" s="127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  <c r="FQ19" s="62"/>
      <c r="FR19" s="62"/>
      <c r="FS19" s="62"/>
      <c r="FT19" s="62"/>
      <c r="FU19" s="62"/>
      <c r="FV19" s="62"/>
      <c r="FW19" s="62"/>
      <c r="FX19" s="62"/>
      <c r="FY19" s="62"/>
      <c r="FZ19" s="62"/>
      <c r="GA19" s="62"/>
      <c r="GB19" s="62"/>
      <c r="GC19" s="62"/>
      <c r="GD19" s="62"/>
      <c r="GE19" s="62"/>
      <c r="GF19" s="62"/>
      <c r="GG19" s="62"/>
      <c r="GH19" s="62"/>
      <c r="GI19" s="62"/>
      <c r="GJ19" s="62"/>
      <c r="GK19" s="62"/>
      <c r="GL19" s="62"/>
      <c r="GM19" s="62"/>
      <c r="GN19" s="62"/>
      <c r="GO19" s="62"/>
      <c r="GP19" s="62"/>
      <c r="GQ19" s="62"/>
      <c r="GR19" s="62"/>
      <c r="GS19" s="62"/>
      <c r="GT19" s="62"/>
      <c r="GU19" s="62"/>
      <c r="GV19" s="62"/>
      <c r="GW19" s="62"/>
      <c r="GX19" s="62"/>
      <c r="GY19" s="62"/>
      <c r="GZ19" s="62"/>
      <c r="HA19" s="62"/>
      <c r="HB19" s="62"/>
      <c r="HC19" s="62"/>
      <c r="HD19" s="62"/>
      <c r="HE19" s="62"/>
      <c r="HF19" s="62"/>
    </row>
    <row r="20" spans="2:214">
      <c r="B20" s="124"/>
      <c r="C20" s="21"/>
      <c r="D20" s="21"/>
      <c r="E20" s="127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  <c r="FQ20" s="62"/>
      <c r="FR20" s="62"/>
      <c r="FS20" s="62"/>
      <c r="FT20" s="62"/>
      <c r="FU20" s="62"/>
      <c r="FV20" s="62"/>
      <c r="FW20" s="62"/>
      <c r="FX20" s="62"/>
      <c r="FY20" s="62"/>
      <c r="FZ20" s="62"/>
      <c r="GA20" s="62"/>
      <c r="GB20" s="62"/>
      <c r="GC20" s="62"/>
      <c r="GD20" s="62"/>
      <c r="GE20" s="62"/>
      <c r="GF20" s="62"/>
      <c r="GG20" s="62"/>
      <c r="GH20" s="62"/>
      <c r="GI20" s="62"/>
      <c r="GJ20" s="62"/>
      <c r="GK20" s="62"/>
      <c r="GL20" s="62"/>
      <c r="GM20" s="62"/>
      <c r="GN20" s="62"/>
      <c r="GO20" s="62"/>
      <c r="GP20" s="62"/>
      <c r="GQ20" s="62"/>
      <c r="GR20" s="62"/>
      <c r="GS20" s="62"/>
      <c r="GT20" s="62"/>
      <c r="GU20" s="62"/>
      <c r="GV20" s="62"/>
      <c r="GW20" s="62"/>
      <c r="GX20" s="62"/>
      <c r="GY20" s="62"/>
      <c r="GZ20" s="62"/>
      <c r="HA20" s="62"/>
      <c r="HB20" s="62"/>
      <c r="HC20" s="62"/>
      <c r="HD20" s="62"/>
      <c r="HE20" s="62"/>
      <c r="HF20" s="62"/>
    </row>
    <row r="21" spans="2:214">
      <c r="B21" s="124"/>
      <c r="C21" s="21"/>
      <c r="D21" s="21"/>
      <c r="E21" s="127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  <c r="FQ21" s="62"/>
      <c r="FR21" s="62"/>
      <c r="FS21" s="62"/>
      <c r="FT21" s="62"/>
      <c r="FU21" s="62"/>
      <c r="FV21" s="62"/>
      <c r="FW21" s="62"/>
      <c r="FX21" s="62"/>
      <c r="FY21" s="62"/>
      <c r="FZ21" s="62"/>
      <c r="GA21" s="62"/>
      <c r="GB21" s="62"/>
      <c r="GC21" s="62"/>
      <c r="GD21" s="62"/>
      <c r="GE21" s="62"/>
      <c r="GF21" s="62"/>
      <c r="GG21" s="62"/>
      <c r="GH21" s="62"/>
      <c r="GI21" s="62"/>
      <c r="GJ21" s="62"/>
      <c r="GK21" s="62"/>
      <c r="GL21" s="62"/>
      <c r="GM21" s="62"/>
      <c r="GN21" s="62"/>
      <c r="GO21" s="62"/>
      <c r="GP21" s="62"/>
      <c r="GQ21" s="62"/>
      <c r="GR21" s="62"/>
      <c r="GS21" s="62"/>
      <c r="GT21" s="62"/>
      <c r="GU21" s="62"/>
      <c r="GV21" s="62"/>
      <c r="GW21" s="62"/>
      <c r="GX21" s="62"/>
      <c r="GY21" s="62"/>
      <c r="GZ21" s="62"/>
      <c r="HA21" s="62"/>
      <c r="HB21" s="62"/>
      <c r="HC21" s="62"/>
      <c r="HD21" s="62"/>
      <c r="HE21" s="62"/>
      <c r="HF21" s="62"/>
    </row>
    <row r="22" spans="2:214">
      <c r="B22" s="124"/>
      <c r="C22" s="21"/>
      <c r="D22" s="21"/>
      <c r="E22" s="127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  <c r="FQ22" s="62"/>
      <c r="FR22" s="62"/>
      <c r="FS22" s="62"/>
      <c r="FT22" s="62"/>
      <c r="FU22" s="62"/>
      <c r="FV22" s="62"/>
      <c r="FW22" s="62"/>
      <c r="FX22" s="62"/>
      <c r="FY22" s="62"/>
      <c r="FZ22" s="62"/>
      <c r="GA22" s="62"/>
      <c r="GB22" s="62"/>
      <c r="GC22" s="62"/>
      <c r="GD22" s="62"/>
      <c r="GE22" s="62"/>
      <c r="GF22" s="62"/>
      <c r="GG22" s="62"/>
      <c r="GH22" s="62"/>
      <c r="GI22" s="62"/>
      <c r="GJ22" s="62"/>
      <c r="GK22" s="62"/>
      <c r="GL22" s="62"/>
      <c r="GM22" s="62"/>
      <c r="GN22" s="62"/>
      <c r="GO22" s="62"/>
      <c r="GP22" s="62"/>
      <c r="GQ22" s="62"/>
      <c r="GR22" s="62"/>
      <c r="GS22" s="62"/>
      <c r="GT22" s="62"/>
      <c r="GU22" s="62"/>
      <c r="GV22" s="62"/>
      <c r="GW22" s="62"/>
      <c r="GX22" s="62"/>
      <c r="GY22" s="62"/>
      <c r="GZ22" s="62"/>
      <c r="HA22" s="62"/>
      <c r="HB22" s="62"/>
      <c r="HC22" s="62"/>
      <c r="HD22" s="62"/>
      <c r="HE22" s="62"/>
      <c r="HF22" s="62"/>
    </row>
    <row r="23" spans="2:214">
      <c r="B23" s="124"/>
      <c r="C23" s="21"/>
      <c r="D23" s="21"/>
      <c r="E23" s="127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  <c r="FQ23" s="62"/>
      <c r="FR23" s="62"/>
      <c r="FS23" s="62"/>
      <c r="FT23" s="62"/>
      <c r="FU23" s="62"/>
      <c r="FV23" s="62"/>
      <c r="FW23" s="62"/>
      <c r="FX23" s="62"/>
      <c r="FY23" s="62"/>
      <c r="FZ23" s="62"/>
      <c r="GA23" s="62"/>
      <c r="GB23" s="62"/>
      <c r="GC23" s="62"/>
      <c r="GD23" s="62"/>
      <c r="GE23" s="62"/>
      <c r="GF23" s="62"/>
      <c r="GG23" s="62"/>
      <c r="GH23" s="62"/>
      <c r="GI23" s="62"/>
      <c r="GJ23" s="62"/>
      <c r="GK23" s="62"/>
      <c r="GL23" s="62"/>
      <c r="GM23" s="62"/>
      <c r="GN23" s="62"/>
      <c r="GO23" s="62"/>
      <c r="GP23" s="62"/>
      <c r="GQ23" s="62"/>
      <c r="GR23" s="62"/>
      <c r="GS23" s="62"/>
      <c r="GT23" s="62"/>
      <c r="GU23" s="62"/>
      <c r="GV23" s="62"/>
      <c r="GW23" s="62"/>
      <c r="GX23" s="62"/>
      <c r="GY23" s="62"/>
      <c r="GZ23" s="62"/>
      <c r="HA23" s="62"/>
      <c r="HB23" s="62"/>
      <c r="HC23" s="62"/>
      <c r="HD23" s="62"/>
      <c r="HE23" s="62"/>
      <c r="HF23" s="62"/>
    </row>
    <row r="24" spans="2:214">
      <c r="B24" s="124"/>
      <c r="C24" s="21"/>
      <c r="D24" s="21"/>
      <c r="E24" s="127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  <c r="FQ24" s="62"/>
      <c r="FR24" s="62"/>
      <c r="FS24" s="62"/>
      <c r="FT24" s="62"/>
      <c r="FU24" s="62"/>
      <c r="FV24" s="62"/>
      <c r="FW24" s="62"/>
      <c r="FX24" s="62"/>
      <c r="FY24" s="62"/>
      <c r="FZ24" s="62"/>
      <c r="GA24" s="62"/>
      <c r="GB24" s="62"/>
      <c r="GC24" s="62"/>
      <c r="GD24" s="62"/>
      <c r="GE24" s="62"/>
      <c r="GF24" s="62"/>
      <c r="GG24" s="62"/>
      <c r="GH24" s="62"/>
      <c r="GI24" s="62"/>
      <c r="GJ24" s="62"/>
      <c r="GK24" s="62"/>
      <c r="GL24" s="62"/>
      <c r="GM24" s="62"/>
      <c r="GN24" s="62"/>
      <c r="GO24" s="62"/>
      <c r="GP24" s="62"/>
      <c r="GQ24" s="62"/>
      <c r="GR24" s="62"/>
      <c r="GS24" s="62"/>
      <c r="GT24" s="62"/>
      <c r="GU24" s="62"/>
      <c r="GV24" s="62"/>
      <c r="GW24" s="62"/>
      <c r="GX24" s="62"/>
      <c r="GY24" s="62"/>
      <c r="GZ24" s="62"/>
      <c r="HA24" s="62"/>
      <c r="HB24" s="62"/>
      <c r="HC24" s="62"/>
      <c r="HD24" s="62"/>
      <c r="HE24" s="62"/>
      <c r="HF24" s="62"/>
    </row>
    <row r="25" spans="2:214">
      <c r="B25" s="124"/>
      <c r="C25" s="21"/>
      <c r="D25" s="21"/>
      <c r="E25" s="127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  <c r="FQ25" s="62"/>
      <c r="FR25" s="62"/>
      <c r="FS25" s="62"/>
      <c r="FT25" s="62"/>
      <c r="FU25" s="62"/>
      <c r="FV25" s="62"/>
      <c r="FW25" s="62"/>
      <c r="FX25" s="62"/>
      <c r="FY25" s="62"/>
      <c r="FZ25" s="62"/>
      <c r="GA25" s="62"/>
      <c r="GB25" s="62"/>
      <c r="GC25" s="62"/>
      <c r="GD25" s="62"/>
      <c r="GE25" s="62"/>
      <c r="GF25" s="62"/>
      <c r="GG25" s="62"/>
      <c r="GH25" s="62"/>
      <c r="GI25" s="62"/>
      <c r="GJ25" s="62"/>
      <c r="GK25" s="62"/>
      <c r="GL25" s="62"/>
      <c r="GM25" s="62"/>
      <c r="GN25" s="62"/>
      <c r="GO25" s="62"/>
      <c r="GP25" s="62"/>
      <c r="GQ25" s="62"/>
      <c r="GR25" s="62"/>
      <c r="GS25" s="62"/>
      <c r="GT25" s="62"/>
      <c r="GU25" s="62"/>
      <c r="GV25" s="62"/>
      <c r="GW25" s="62"/>
      <c r="GX25" s="62"/>
      <c r="GY25" s="62"/>
      <c r="GZ25" s="62"/>
      <c r="HA25" s="62"/>
      <c r="HB25" s="62"/>
      <c r="HC25" s="62"/>
      <c r="HD25" s="62"/>
      <c r="HE25" s="62"/>
      <c r="HF25" s="62"/>
    </row>
    <row r="26" spans="2:214">
      <c r="B26" s="124"/>
      <c r="C26" s="21"/>
      <c r="D26" s="21"/>
      <c r="E26" s="127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  <c r="FQ26" s="62"/>
      <c r="FR26" s="62"/>
      <c r="FS26" s="62"/>
      <c r="FT26" s="62"/>
      <c r="FU26" s="62"/>
      <c r="FV26" s="62"/>
      <c r="FW26" s="62"/>
      <c r="FX26" s="62"/>
      <c r="FY26" s="62"/>
      <c r="FZ26" s="62"/>
      <c r="GA26" s="62"/>
      <c r="GB26" s="62"/>
      <c r="GC26" s="62"/>
      <c r="GD26" s="62"/>
      <c r="GE26" s="62"/>
      <c r="GF26" s="62"/>
      <c r="GG26" s="62"/>
      <c r="GH26" s="62"/>
      <c r="GI26" s="62"/>
      <c r="GJ26" s="62"/>
      <c r="GK26" s="62"/>
      <c r="GL26" s="62"/>
      <c r="GM26" s="62"/>
      <c r="GN26" s="62"/>
      <c r="GO26" s="62"/>
      <c r="GP26" s="62"/>
      <c r="GQ26" s="62"/>
      <c r="GR26" s="62"/>
      <c r="GS26" s="62"/>
      <c r="GT26" s="62"/>
      <c r="GU26" s="62"/>
      <c r="GV26" s="62"/>
      <c r="GW26" s="62"/>
      <c r="GX26" s="62"/>
      <c r="GY26" s="62"/>
      <c r="GZ26" s="62"/>
      <c r="HA26" s="62"/>
      <c r="HB26" s="62"/>
      <c r="HC26" s="62"/>
      <c r="HD26" s="62"/>
      <c r="HE26" s="62"/>
      <c r="HF26" s="62"/>
    </row>
    <row r="27" spans="2:214">
      <c r="B27" s="124"/>
      <c r="C27" s="21"/>
      <c r="D27" s="21"/>
      <c r="E27" s="127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  <c r="FQ27" s="62"/>
      <c r="FR27" s="62"/>
      <c r="FS27" s="62"/>
      <c r="FT27" s="62"/>
      <c r="FU27" s="62"/>
      <c r="FV27" s="62"/>
      <c r="FW27" s="62"/>
      <c r="FX27" s="62"/>
      <c r="FY27" s="62"/>
      <c r="FZ27" s="62"/>
      <c r="GA27" s="62"/>
      <c r="GB27" s="62"/>
      <c r="GC27" s="62"/>
      <c r="GD27" s="62"/>
      <c r="GE27" s="62"/>
      <c r="GF27" s="62"/>
      <c r="GG27" s="62"/>
      <c r="GH27" s="62"/>
      <c r="GI27" s="62"/>
      <c r="GJ27" s="62"/>
      <c r="GK27" s="62"/>
      <c r="GL27" s="62"/>
      <c r="GM27" s="62"/>
      <c r="GN27" s="62"/>
      <c r="GO27" s="62"/>
      <c r="GP27" s="62"/>
      <c r="GQ27" s="62"/>
      <c r="GR27" s="62"/>
      <c r="GS27" s="62"/>
      <c r="GT27" s="62"/>
      <c r="GU27" s="62"/>
      <c r="GV27" s="62"/>
      <c r="GW27" s="62"/>
      <c r="GX27" s="62"/>
      <c r="GY27" s="62"/>
      <c r="GZ27" s="62"/>
      <c r="HA27" s="62"/>
      <c r="HB27" s="62"/>
      <c r="HC27" s="62"/>
      <c r="HD27" s="62"/>
      <c r="HE27" s="62"/>
      <c r="HF27" s="62"/>
    </row>
    <row r="28" spans="2:214">
      <c r="B28" s="124"/>
      <c r="C28" s="21"/>
      <c r="D28" s="21"/>
      <c r="E28" s="127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  <c r="FQ28" s="62"/>
      <c r="FR28" s="62"/>
      <c r="FS28" s="62"/>
      <c r="FT28" s="62"/>
      <c r="FU28" s="62"/>
      <c r="FV28" s="62"/>
      <c r="FW28" s="62"/>
      <c r="FX28" s="62"/>
      <c r="FY28" s="62"/>
      <c r="FZ28" s="62"/>
      <c r="GA28" s="62"/>
      <c r="GB28" s="62"/>
      <c r="GC28" s="62"/>
      <c r="GD28" s="62"/>
      <c r="GE28" s="62"/>
      <c r="GF28" s="62"/>
      <c r="GG28" s="62"/>
      <c r="GH28" s="62"/>
      <c r="GI28" s="62"/>
      <c r="GJ28" s="62"/>
      <c r="GK28" s="62"/>
      <c r="GL28" s="62"/>
      <c r="GM28" s="62"/>
      <c r="GN28" s="62"/>
      <c r="GO28" s="62"/>
      <c r="GP28" s="62"/>
      <c r="GQ28" s="62"/>
      <c r="GR28" s="62"/>
      <c r="GS28" s="62"/>
      <c r="GT28" s="62"/>
      <c r="GU28" s="62"/>
      <c r="GV28" s="62"/>
      <c r="GW28" s="62"/>
      <c r="GX28" s="62"/>
      <c r="GY28" s="62"/>
      <c r="GZ28" s="62"/>
      <c r="HA28" s="62"/>
      <c r="HB28" s="62"/>
      <c r="HC28" s="62"/>
      <c r="HD28" s="62"/>
      <c r="HE28" s="62"/>
      <c r="HF28" s="62"/>
    </row>
    <row r="29" spans="2:214">
      <c r="B29" s="124"/>
      <c r="C29" s="21"/>
      <c r="D29" s="21"/>
      <c r="E29" s="127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  <c r="FQ29" s="62"/>
      <c r="FR29" s="62"/>
      <c r="FS29" s="62"/>
      <c r="FT29" s="62"/>
      <c r="FU29" s="62"/>
      <c r="FV29" s="62"/>
      <c r="FW29" s="62"/>
      <c r="FX29" s="62"/>
      <c r="FY29" s="62"/>
      <c r="FZ29" s="62"/>
      <c r="GA29" s="62"/>
      <c r="GB29" s="62"/>
      <c r="GC29" s="62"/>
      <c r="GD29" s="62"/>
      <c r="GE29" s="62"/>
      <c r="GF29" s="62"/>
      <c r="GG29" s="62"/>
      <c r="GH29" s="62"/>
      <c r="GI29" s="62"/>
      <c r="GJ29" s="62"/>
      <c r="GK29" s="62"/>
      <c r="GL29" s="62"/>
      <c r="GM29" s="62"/>
      <c r="GN29" s="62"/>
      <c r="GO29" s="62"/>
      <c r="GP29" s="62"/>
      <c r="GQ29" s="62"/>
      <c r="GR29" s="62"/>
      <c r="GS29" s="62"/>
      <c r="GT29" s="62"/>
      <c r="GU29" s="62"/>
      <c r="GV29" s="62"/>
      <c r="GW29" s="62"/>
      <c r="GX29" s="62"/>
      <c r="GY29" s="62"/>
      <c r="GZ29" s="62"/>
      <c r="HA29" s="62"/>
      <c r="HB29" s="62"/>
      <c r="HC29" s="62"/>
      <c r="HD29" s="62"/>
      <c r="HE29" s="62"/>
      <c r="HF29" s="62"/>
    </row>
    <row r="30" spans="2:214">
      <c r="B30" s="124"/>
      <c r="C30" s="21"/>
      <c r="D30" s="21"/>
      <c r="E30" s="127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  <c r="FQ30" s="62"/>
      <c r="FR30" s="62"/>
      <c r="FS30" s="62"/>
      <c r="FT30" s="62"/>
      <c r="FU30" s="62"/>
      <c r="FV30" s="62"/>
      <c r="FW30" s="62"/>
      <c r="FX30" s="62"/>
      <c r="FY30" s="62"/>
      <c r="FZ30" s="62"/>
      <c r="GA30" s="62"/>
      <c r="GB30" s="62"/>
      <c r="GC30" s="62"/>
      <c r="GD30" s="62"/>
      <c r="GE30" s="62"/>
      <c r="GF30" s="62"/>
      <c r="GG30" s="62"/>
      <c r="GH30" s="62"/>
      <c r="GI30" s="62"/>
      <c r="GJ30" s="62"/>
      <c r="GK30" s="62"/>
      <c r="GL30" s="62"/>
      <c r="GM30" s="62"/>
      <c r="GN30" s="62"/>
      <c r="GO30" s="62"/>
      <c r="GP30" s="62"/>
      <c r="GQ30" s="62"/>
      <c r="GR30" s="62"/>
      <c r="GS30" s="62"/>
      <c r="GT30" s="62"/>
      <c r="GU30" s="62"/>
      <c r="GV30" s="62"/>
      <c r="GW30" s="62"/>
      <c r="GX30" s="62"/>
      <c r="GY30" s="62"/>
      <c r="GZ30" s="62"/>
      <c r="HA30" s="62"/>
      <c r="HB30" s="62"/>
      <c r="HC30" s="62"/>
      <c r="HD30" s="62"/>
      <c r="HE30" s="62"/>
      <c r="HF30" s="62"/>
    </row>
    <row r="31" spans="2:214">
      <c r="B31" s="124"/>
      <c r="C31" s="21"/>
      <c r="D31" s="21"/>
      <c r="E31" s="127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  <c r="FQ31" s="62"/>
      <c r="FR31" s="62"/>
      <c r="FS31" s="62"/>
      <c r="FT31" s="62"/>
      <c r="FU31" s="62"/>
      <c r="FV31" s="62"/>
      <c r="FW31" s="62"/>
      <c r="FX31" s="62"/>
      <c r="FY31" s="62"/>
      <c r="FZ31" s="62"/>
      <c r="GA31" s="62"/>
      <c r="GB31" s="62"/>
      <c r="GC31" s="62"/>
      <c r="GD31" s="62"/>
      <c r="GE31" s="62"/>
      <c r="GF31" s="62"/>
      <c r="GG31" s="62"/>
      <c r="GH31" s="62"/>
      <c r="GI31" s="62"/>
      <c r="GJ31" s="62"/>
      <c r="GK31" s="62"/>
      <c r="GL31" s="62"/>
      <c r="GM31" s="62"/>
      <c r="GN31" s="62"/>
      <c r="GO31" s="62"/>
      <c r="GP31" s="62"/>
      <c r="GQ31" s="62"/>
      <c r="GR31" s="62"/>
      <c r="GS31" s="62"/>
      <c r="GT31" s="62"/>
      <c r="GU31" s="62"/>
      <c r="GV31" s="62"/>
      <c r="GW31" s="62"/>
      <c r="GX31" s="62"/>
      <c r="GY31" s="62"/>
      <c r="GZ31" s="62"/>
      <c r="HA31" s="62"/>
      <c r="HB31" s="62"/>
      <c r="HC31" s="62"/>
      <c r="HD31" s="62"/>
      <c r="HE31" s="62"/>
      <c r="HF31" s="62"/>
    </row>
    <row r="32" spans="2:214">
      <c r="B32" s="124"/>
      <c r="C32" s="21"/>
      <c r="D32" s="21"/>
      <c r="E32" s="127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  <c r="FQ32" s="62"/>
      <c r="FR32" s="62"/>
      <c r="FS32" s="62"/>
      <c r="FT32" s="62"/>
      <c r="FU32" s="62"/>
      <c r="FV32" s="62"/>
      <c r="FW32" s="62"/>
      <c r="FX32" s="62"/>
      <c r="FY32" s="62"/>
      <c r="FZ32" s="62"/>
      <c r="GA32" s="62"/>
      <c r="GB32" s="62"/>
      <c r="GC32" s="62"/>
      <c r="GD32" s="62"/>
      <c r="GE32" s="62"/>
      <c r="GF32" s="62"/>
      <c r="GG32" s="62"/>
      <c r="GH32" s="62"/>
      <c r="GI32" s="62"/>
      <c r="GJ32" s="62"/>
      <c r="GK32" s="62"/>
      <c r="GL32" s="62"/>
      <c r="GM32" s="62"/>
      <c r="GN32" s="62"/>
      <c r="GO32" s="62"/>
      <c r="GP32" s="62"/>
      <c r="GQ32" s="62"/>
      <c r="GR32" s="62"/>
      <c r="GS32" s="62"/>
      <c r="GT32" s="62"/>
      <c r="GU32" s="62"/>
      <c r="GV32" s="62"/>
      <c r="GW32" s="62"/>
      <c r="GX32" s="62"/>
      <c r="GY32" s="62"/>
      <c r="GZ32" s="62"/>
      <c r="HA32" s="62"/>
      <c r="HB32" s="62"/>
      <c r="HC32" s="62"/>
      <c r="HD32" s="62"/>
      <c r="HE32" s="62"/>
      <c r="HF32" s="62"/>
    </row>
    <row r="33" spans="2:214">
      <c r="B33" s="124"/>
      <c r="C33" s="21"/>
      <c r="D33" s="21"/>
      <c r="E33" s="127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  <c r="FQ33" s="62"/>
      <c r="FR33" s="62"/>
      <c r="FS33" s="62"/>
      <c r="FT33" s="62"/>
      <c r="FU33" s="62"/>
      <c r="FV33" s="62"/>
      <c r="FW33" s="62"/>
      <c r="FX33" s="62"/>
      <c r="FY33" s="62"/>
      <c r="FZ33" s="62"/>
      <c r="GA33" s="62"/>
      <c r="GB33" s="62"/>
      <c r="GC33" s="62"/>
      <c r="GD33" s="62"/>
      <c r="GE33" s="62"/>
      <c r="GF33" s="62"/>
      <c r="GG33" s="62"/>
      <c r="GH33" s="62"/>
      <c r="GI33" s="62"/>
      <c r="GJ33" s="62"/>
      <c r="GK33" s="62"/>
      <c r="GL33" s="62"/>
      <c r="GM33" s="62"/>
      <c r="GN33" s="62"/>
      <c r="GO33" s="62"/>
      <c r="GP33" s="62"/>
      <c r="GQ33" s="62"/>
      <c r="GR33" s="62"/>
      <c r="GS33" s="62"/>
      <c r="GT33" s="62"/>
      <c r="GU33" s="62"/>
      <c r="GV33" s="62"/>
      <c r="GW33" s="62"/>
      <c r="GX33" s="62"/>
      <c r="GY33" s="62"/>
      <c r="GZ33" s="62"/>
      <c r="HA33" s="62"/>
      <c r="HB33" s="62"/>
      <c r="HC33" s="62"/>
      <c r="HD33" s="62"/>
      <c r="HE33" s="62"/>
      <c r="HF33" s="62"/>
    </row>
    <row r="34" spans="2:214" ht="17.45" customHeight="1">
      <c r="B34" s="128" t="s">
        <v>198</v>
      </c>
      <c r="C34" s="21"/>
      <c r="D34" s="21"/>
      <c r="E34" s="127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62"/>
      <c r="GH34" s="62"/>
      <c r="GI34" s="62"/>
      <c r="GJ34" s="62"/>
      <c r="GK34" s="62"/>
      <c r="GL34" s="62"/>
      <c r="GM34" s="62"/>
      <c r="GN34" s="62"/>
      <c r="GO34" s="62"/>
      <c r="GP34" s="62"/>
      <c r="GQ34" s="62"/>
      <c r="GR34" s="62"/>
      <c r="GS34" s="62"/>
      <c r="GT34" s="62"/>
      <c r="GU34" s="62"/>
      <c r="GV34" s="62"/>
      <c r="GW34" s="62"/>
      <c r="GX34" s="62"/>
      <c r="GY34" s="62"/>
      <c r="GZ34" s="62"/>
      <c r="HA34" s="62"/>
      <c r="HB34" s="62"/>
      <c r="HC34" s="62"/>
      <c r="HD34" s="62"/>
      <c r="HE34" s="62"/>
      <c r="HF34" s="62"/>
    </row>
    <row r="35" spans="2:214" ht="15.75">
      <c r="B35" s="129"/>
      <c r="C35" s="130" t="s">
        <v>116</v>
      </c>
      <c r="D35" s="131"/>
      <c r="E35" s="131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  <c r="FQ35" s="62"/>
      <c r="FR35" s="62"/>
      <c r="FS35" s="62"/>
      <c r="FT35" s="62"/>
      <c r="FU35" s="62"/>
      <c r="FV35" s="62"/>
      <c r="FW35" s="62"/>
      <c r="FX35" s="62"/>
      <c r="FY35" s="62"/>
      <c r="FZ35" s="62"/>
      <c r="GA35" s="62"/>
      <c r="GB35" s="62"/>
      <c r="GC35" s="62"/>
      <c r="GD35" s="62"/>
      <c r="GE35" s="62"/>
      <c r="GF35" s="62"/>
      <c r="GG35" s="62"/>
      <c r="GH35" s="62"/>
      <c r="GI35" s="62"/>
      <c r="GJ35" s="62"/>
      <c r="GK35" s="62"/>
      <c r="GL35" s="62"/>
      <c r="GM35" s="62"/>
      <c r="GN35" s="62"/>
      <c r="GO35" s="62"/>
      <c r="GP35" s="62"/>
      <c r="GQ35" s="62"/>
      <c r="GR35" s="62"/>
      <c r="GS35" s="62"/>
      <c r="GT35" s="62"/>
      <c r="GU35" s="62"/>
      <c r="GV35" s="62"/>
      <c r="GW35" s="62"/>
      <c r="GX35" s="62"/>
      <c r="GY35" s="62"/>
      <c r="GZ35" s="62"/>
      <c r="HA35" s="62"/>
      <c r="HB35" s="62"/>
      <c r="HC35" s="62"/>
      <c r="HD35" s="62"/>
      <c r="HE35" s="62"/>
      <c r="HF35" s="62"/>
    </row>
    <row r="36" spans="2:214">
      <c r="B36" s="132" t="s">
        <v>140</v>
      </c>
      <c r="C36" s="133"/>
      <c r="D36" s="133"/>
      <c r="E36" s="133"/>
      <c r="F36" s="1"/>
      <c r="G36" s="1"/>
      <c r="H36" s="1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  <c r="FQ36" s="62"/>
      <c r="FR36" s="62"/>
      <c r="FS36" s="62"/>
      <c r="FT36" s="62"/>
      <c r="FU36" s="62"/>
      <c r="FV36" s="62"/>
      <c r="FW36" s="62"/>
      <c r="FX36" s="62"/>
      <c r="FY36" s="62"/>
      <c r="FZ36" s="62"/>
      <c r="GA36" s="62"/>
      <c r="GB36" s="62"/>
      <c r="GC36" s="62"/>
      <c r="GD36" s="62"/>
      <c r="GE36" s="62"/>
      <c r="GF36" s="62"/>
      <c r="GG36" s="62"/>
      <c r="GH36" s="62"/>
      <c r="GI36" s="62"/>
      <c r="GJ36" s="62"/>
      <c r="GK36" s="62"/>
      <c r="GL36" s="62"/>
      <c r="GM36" s="62"/>
      <c r="GN36" s="62"/>
      <c r="GO36" s="62"/>
      <c r="GP36" s="62"/>
      <c r="GQ36" s="62"/>
      <c r="GR36" s="62"/>
      <c r="GS36" s="62"/>
      <c r="GT36" s="62"/>
      <c r="GU36" s="62"/>
      <c r="GV36" s="62"/>
      <c r="GW36" s="62"/>
      <c r="GX36" s="62"/>
      <c r="GY36" s="62"/>
      <c r="GZ36" s="62"/>
      <c r="HA36" s="62"/>
      <c r="HB36" s="62"/>
      <c r="HC36" s="62"/>
      <c r="HD36" s="62"/>
      <c r="HE36" s="62"/>
      <c r="HF36" s="62"/>
    </row>
    <row r="37" spans="2:214">
      <c r="B37" s="134" t="s">
        <v>117</v>
      </c>
      <c r="C37" s="135"/>
      <c r="D37" s="135"/>
      <c r="E37" s="135"/>
      <c r="F37" s="1"/>
      <c r="G37" s="1"/>
      <c r="H37" s="1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  <c r="FQ37" s="62"/>
      <c r="FR37" s="62"/>
      <c r="FS37" s="62"/>
      <c r="FT37" s="62"/>
      <c r="FU37" s="62"/>
      <c r="FV37" s="62"/>
      <c r="FW37" s="62"/>
      <c r="FX37" s="62"/>
      <c r="FY37" s="62"/>
      <c r="FZ37" s="62"/>
      <c r="GA37" s="62"/>
      <c r="GB37" s="62"/>
      <c r="GC37" s="62"/>
      <c r="GD37" s="62"/>
      <c r="GE37" s="62"/>
      <c r="GF37" s="62"/>
      <c r="GG37" s="62"/>
      <c r="GH37" s="62"/>
      <c r="GI37" s="62"/>
      <c r="GJ37" s="62"/>
      <c r="GK37" s="62"/>
      <c r="GL37" s="62"/>
      <c r="GM37" s="62"/>
      <c r="GN37" s="62"/>
      <c r="GO37" s="62"/>
      <c r="GP37" s="62"/>
      <c r="GQ37" s="62"/>
      <c r="GR37" s="62"/>
      <c r="GS37" s="62"/>
      <c r="GT37" s="62"/>
      <c r="GU37" s="62"/>
      <c r="GV37" s="62"/>
      <c r="GW37" s="62"/>
      <c r="GX37" s="62"/>
      <c r="GY37" s="62"/>
      <c r="GZ37" s="62"/>
      <c r="HA37" s="62"/>
      <c r="HB37" s="62"/>
      <c r="HC37" s="62"/>
      <c r="HD37" s="62"/>
      <c r="HE37" s="62"/>
      <c r="HF37" s="62"/>
    </row>
    <row r="38" spans="2:214">
      <c r="B38" s="134" t="s">
        <v>137</v>
      </c>
      <c r="C38" s="135"/>
      <c r="D38" s="135"/>
      <c r="E38" s="135"/>
      <c r="F38" s="1"/>
      <c r="G38" s="1"/>
      <c r="H38" s="1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  <c r="FQ38" s="62"/>
      <c r="FR38" s="62"/>
      <c r="FS38" s="62"/>
      <c r="FT38" s="62"/>
      <c r="FU38" s="62"/>
      <c r="FV38" s="62"/>
      <c r="FW38" s="62"/>
      <c r="FX38" s="62"/>
      <c r="FY38" s="62"/>
      <c r="FZ38" s="62"/>
      <c r="GA38" s="62"/>
      <c r="GB38" s="62"/>
      <c r="GC38" s="62"/>
      <c r="GD38" s="62"/>
      <c r="GE38" s="62"/>
      <c r="GF38" s="62"/>
      <c r="GG38" s="62"/>
      <c r="GH38" s="62"/>
      <c r="GI38" s="62"/>
      <c r="GJ38" s="62"/>
      <c r="GK38" s="62"/>
      <c r="GL38" s="62"/>
      <c r="GM38" s="62"/>
      <c r="GN38" s="62"/>
      <c r="GO38" s="62"/>
      <c r="GP38" s="62"/>
      <c r="GQ38" s="62"/>
      <c r="GR38" s="62"/>
      <c r="GS38" s="62"/>
      <c r="GT38" s="62"/>
      <c r="GU38" s="62"/>
      <c r="GV38" s="62"/>
      <c r="GW38" s="62"/>
      <c r="GX38" s="62"/>
      <c r="GY38" s="62"/>
      <c r="GZ38" s="62"/>
      <c r="HA38" s="62"/>
      <c r="HB38" s="62"/>
      <c r="HC38" s="62"/>
      <c r="HD38" s="62"/>
      <c r="HE38" s="62"/>
      <c r="HF38" s="62"/>
    </row>
    <row r="39" spans="2:214">
      <c r="B39" s="136" t="s">
        <v>141</v>
      </c>
      <c r="C39" s="137"/>
      <c r="D39" s="137"/>
      <c r="E39" s="137"/>
      <c r="F39" s="1"/>
      <c r="G39" s="1"/>
      <c r="H39" s="1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  <c r="FQ39" s="62"/>
      <c r="FR39" s="62"/>
      <c r="FS39" s="62"/>
      <c r="FT39" s="62"/>
      <c r="FU39" s="62"/>
      <c r="FV39" s="62"/>
      <c r="FW39" s="62"/>
      <c r="FX39" s="62"/>
      <c r="FY39" s="62"/>
      <c r="FZ39" s="62"/>
      <c r="GA39" s="62"/>
      <c r="GB39" s="62"/>
      <c r="GC39" s="62"/>
      <c r="GD39" s="62"/>
      <c r="GE39" s="62"/>
      <c r="GF39" s="62"/>
      <c r="GG39" s="62"/>
      <c r="GH39" s="62"/>
      <c r="GI39" s="62"/>
      <c r="GJ39" s="62"/>
      <c r="GK39" s="62"/>
      <c r="GL39" s="62"/>
      <c r="GM39" s="62"/>
      <c r="GN39" s="62"/>
      <c r="GO39" s="62"/>
      <c r="GP39" s="62"/>
      <c r="GQ39" s="62"/>
      <c r="GR39" s="62"/>
      <c r="GS39" s="62"/>
      <c r="GT39" s="62"/>
      <c r="GU39" s="62"/>
      <c r="GV39" s="62"/>
      <c r="GW39" s="62"/>
      <c r="GX39" s="62"/>
      <c r="GY39" s="62"/>
      <c r="GZ39" s="62"/>
      <c r="HA39" s="62"/>
      <c r="HB39" s="62"/>
      <c r="HC39" s="62"/>
      <c r="HD39" s="62"/>
      <c r="HE39" s="62"/>
      <c r="HF39" s="62"/>
    </row>
    <row r="40" spans="2:214">
      <c r="B40" s="138" t="s">
        <v>118</v>
      </c>
      <c r="C40" s="135"/>
      <c r="D40" s="135"/>
      <c r="E40" s="135"/>
      <c r="F40" s="1"/>
      <c r="G40" s="1"/>
      <c r="H40" s="1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  <c r="FQ40" s="62"/>
      <c r="FR40" s="62"/>
      <c r="FS40" s="62"/>
      <c r="FT40" s="62"/>
      <c r="FU40" s="62"/>
      <c r="FV40" s="62"/>
      <c r="FW40" s="62"/>
      <c r="FX40" s="62"/>
      <c r="FY40" s="62"/>
      <c r="FZ40" s="62"/>
      <c r="GA40" s="62"/>
      <c r="GB40" s="62"/>
      <c r="GC40" s="62"/>
      <c r="GD40" s="62"/>
      <c r="GE40" s="62"/>
      <c r="GF40" s="62"/>
      <c r="GG40" s="62"/>
      <c r="GH40" s="62"/>
      <c r="GI40" s="62"/>
      <c r="GJ40" s="62"/>
      <c r="GK40" s="62"/>
      <c r="GL40" s="62"/>
      <c r="GM40" s="62"/>
      <c r="GN40" s="62"/>
      <c r="GO40" s="62"/>
      <c r="GP40" s="62"/>
      <c r="GQ40" s="62"/>
      <c r="GR40" s="62"/>
      <c r="GS40" s="62"/>
      <c r="GT40" s="62"/>
      <c r="GU40" s="62"/>
      <c r="GV40" s="62"/>
      <c r="GW40" s="62"/>
      <c r="GX40" s="62"/>
      <c r="GY40" s="62"/>
      <c r="GZ40" s="62"/>
      <c r="HA40" s="62"/>
      <c r="HB40" s="62"/>
      <c r="HC40" s="62"/>
      <c r="HD40" s="62"/>
      <c r="HE40" s="62"/>
      <c r="HF40" s="62"/>
    </row>
    <row r="41" spans="2:214">
      <c r="B41" s="138" t="s">
        <v>138</v>
      </c>
      <c r="C41" s="135"/>
      <c r="D41" s="135"/>
      <c r="E41" s="135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  <c r="FQ41" s="62"/>
      <c r="FR41" s="62"/>
      <c r="FS41" s="62"/>
      <c r="FT41" s="62"/>
      <c r="FU41" s="62"/>
      <c r="FV41" s="62"/>
      <c r="FW41" s="62"/>
      <c r="FX41" s="62"/>
      <c r="FY41" s="62"/>
      <c r="FZ41" s="62"/>
      <c r="GA41" s="62"/>
      <c r="GB41" s="62"/>
      <c r="GC41" s="62"/>
      <c r="GD41" s="62"/>
      <c r="GE41" s="62"/>
      <c r="GF41" s="62"/>
      <c r="GG41" s="62"/>
      <c r="GH41" s="62"/>
      <c r="GI41" s="62"/>
      <c r="GJ41" s="62"/>
      <c r="GK41" s="62"/>
      <c r="GL41" s="62"/>
      <c r="GM41" s="62"/>
      <c r="GN41" s="62"/>
      <c r="GO41" s="62"/>
      <c r="GP41" s="62"/>
      <c r="GQ41" s="62"/>
      <c r="GR41" s="62"/>
      <c r="GS41" s="62"/>
      <c r="GT41" s="62"/>
      <c r="GU41" s="62"/>
      <c r="GV41" s="62"/>
      <c r="GW41" s="62"/>
      <c r="GX41" s="62"/>
      <c r="GY41" s="62"/>
      <c r="GZ41" s="62"/>
      <c r="HA41" s="62"/>
      <c r="HB41" s="62"/>
      <c r="HC41" s="62"/>
      <c r="HD41" s="62"/>
      <c r="HE41" s="62"/>
      <c r="HF41" s="62"/>
    </row>
    <row r="42" spans="2:214">
      <c r="B42" s="138" t="s">
        <v>139</v>
      </c>
      <c r="C42" s="135"/>
      <c r="D42" s="135"/>
      <c r="E42" s="135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  <c r="FQ42" s="62"/>
      <c r="FR42" s="62"/>
      <c r="FS42" s="62"/>
      <c r="FT42" s="62"/>
      <c r="FU42" s="62"/>
      <c r="FV42" s="62"/>
      <c r="FW42" s="62"/>
      <c r="FX42" s="62"/>
      <c r="FY42" s="62"/>
      <c r="FZ42" s="62"/>
      <c r="GA42" s="62"/>
      <c r="GB42" s="62"/>
      <c r="GC42" s="62"/>
      <c r="GD42" s="62"/>
      <c r="GE42" s="62"/>
      <c r="GF42" s="62"/>
      <c r="GG42" s="62"/>
      <c r="GH42" s="62"/>
      <c r="GI42" s="62"/>
      <c r="GJ42" s="62"/>
      <c r="GK42" s="62"/>
      <c r="GL42" s="62"/>
      <c r="GM42" s="62"/>
      <c r="GN42" s="62"/>
      <c r="GO42" s="62"/>
      <c r="GP42" s="62"/>
      <c r="GQ42" s="62"/>
      <c r="GR42" s="62"/>
      <c r="GS42" s="62"/>
      <c r="GT42" s="62"/>
      <c r="GU42" s="62"/>
      <c r="GV42" s="62"/>
      <c r="GW42" s="62"/>
      <c r="GX42" s="62"/>
      <c r="GY42" s="62"/>
      <c r="GZ42" s="62"/>
      <c r="HA42" s="62"/>
      <c r="HB42" s="62"/>
      <c r="HC42" s="62"/>
      <c r="HD42" s="62"/>
      <c r="HE42" s="62"/>
      <c r="HF42" s="62"/>
    </row>
    <row r="43" spans="2:214" ht="9.9499999999999993" customHeight="1">
      <c r="B43" s="139"/>
      <c r="C43" s="57"/>
      <c r="D43" s="57"/>
      <c r="E43" s="140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  <c r="FQ43" s="62"/>
      <c r="FR43" s="62"/>
      <c r="FS43" s="62"/>
      <c r="FT43" s="62"/>
      <c r="FU43" s="62"/>
      <c r="FV43" s="62"/>
      <c r="FW43" s="62"/>
      <c r="FX43" s="62"/>
      <c r="FY43" s="62"/>
      <c r="FZ43" s="62"/>
      <c r="GA43" s="62"/>
      <c r="GB43" s="62"/>
      <c r="GC43" s="62"/>
      <c r="GD43" s="62"/>
      <c r="GE43" s="62"/>
      <c r="GF43" s="62"/>
      <c r="GG43" s="62"/>
      <c r="GH43" s="62"/>
      <c r="GI43" s="62"/>
      <c r="GJ43" s="62"/>
      <c r="GK43" s="62"/>
      <c r="GL43" s="62"/>
      <c r="GM43" s="62"/>
      <c r="GN43" s="62"/>
      <c r="GO43" s="62"/>
      <c r="GP43" s="62"/>
      <c r="GQ43" s="62"/>
      <c r="GR43" s="62"/>
      <c r="GS43" s="62"/>
      <c r="GT43" s="62"/>
      <c r="GU43" s="62"/>
      <c r="GV43" s="62"/>
      <c r="GW43" s="62"/>
      <c r="GX43" s="62"/>
      <c r="GY43" s="62"/>
      <c r="GZ43" s="62"/>
      <c r="HA43" s="62"/>
      <c r="HB43" s="62"/>
      <c r="HC43" s="62"/>
      <c r="HD43" s="62"/>
      <c r="HE43" s="62"/>
      <c r="HF43" s="62"/>
    </row>
    <row r="44" spans="2:214" s="3" customFormat="1" ht="39.950000000000003" customHeight="1">
      <c r="B44" s="124"/>
      <c r="C44" s="21"/>
      <c r="D44" s="21"/>
      <c r="E44" s="127"/>
    </row>
    <row r="45" spans="2:214" ht="54.6" customHeight="1">
      <c r="B45" s="494" t="s">
        <v>119</v>
      </c>
      <c r="C45" s="495"/>
      <c r="D45" s="495"/>
      <c r="E45" s="496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  <c r="FQ45" s="62"/>
      <c r="FR45" s="62"/>
      <c r="FS45" s="62"/>
      <c r="FT45" s="62"/>
      <c r="FU45" s="62"/>
      <c r="FV45" s="62"/>
      <c r="FW45" s="62"/>
      <c r="FX45" s="62"/>
      <c r="FY45" s="62"/>
      <c r="FZ45" s="62"/>
      <c r="GA45" s="62"/>
      <c r="GB45" s="62"/>
      <c r="GC45" s="62"/>
      <c r="GD45" s="62"/>
      <c r="GE45" s="62"/>
      <c r="GF45" s="62"/>
      <c r="GG45" s="62"/>
      <c r="GH45" s="62"/>
      <c r="GI45" s="62"/>
      <c r="GJ45" s="62"/>
      <c r="GK45" s="62"/>
      <c r="GL45" s="62"/>
      <c r="GM45" s="62"/>
      <c r="GN45" s="62"/>
      <c r="GO45" s="62"/>
      <c r="GP45" s="62"/>
      <c r="GQ45" s="62"/>
      <c r="GR45" s="62"/>
      <c r="GS45" s="62"/>
      <c r="GT45" s="62"/>
      <c r="GU45" s="62"/>
      <c r="GV45" s="62"/>
      <c r="GW45" s="62"/>
      <c r="GX45" s="62"/>
      <c r="GY45" s="62"/>
      <c r="GZ45" s="62"/>
      <c r="HA45" s="62"/>
      <c r="HB45" s="62"/>
      <c r="HC45" s="62"/>
      <c r="HD45" s="62"/>
      <c r="HE45" s="62"/>
      <c r="HF45" s="62"/>
    </row>
    <row r="46" spans="2:214" ht="17.100000000000001" customHeight="1">
      <c r="B46" s="5"/>
      <c r="C46" s="6"/>
      <c r="D46" s="6"/>
      <c r="E46" s="7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  <c r="FQ46" s="62"/>
      <c r="FR46" s="62"/>
      <c r="FS46" s="62"/>
      <c r="FT46" s="62"/>
      <c r="FU46" s="62"/>
      <c r="FV46" s="62"/>
      <c r="FW46" s="62"/>
      <c r="FX46" s="62"/>
      <c r="FY46" s="62"/>
      <c r="FZ46" s="62"/>
      <c r="GA46" s="62"/>
      <c r="GB46" s="62"/>
      <c r="GC46" s="62"/>
      <c r="GD46" s="62"/>
      <c r="GE46" s="62"/>
      <c r="GF46" s="62"/>
      <c r="GG46" s="62"/>
      <c r="GH46" s="62"/>
      <c r="GI46" s="62"/>
      <c r="GJ46" s="62"/>
      <c r="GK46" s="62"/>
      <c r="GL46" s="62"/>
      <c r="GM46" s="62"/>
      <c r="GN46" s="62"/>
      <c r="GO46" s="62"/>
      <c r="GP46" s="62"/>
      <c r="GQ46" s="62"/>
      <c r="GR46" s="62"/>
      <c r="GS46" s="62"/>
      <c r="GT46" s="62"/>
      <c r="GU46" s="62"/>
      <c r="GV46" s="62"/>
      <c r="GW46" s="62"/>
      <c r="GX46" s="62"/>
      <c r="GY46" s="62"/>
      <c r="GZ46" s="62"/>
      <c r="HA46" s="62"/>
      <c r="HB46" s="62"/>
      <c r="HC46" s="62"/>
      <c r="HD46" s="62"/>
      <c r="HE46" s="62"/>
      <c r="HF46" s="62"/>
    </row>
    <row r="47" spans="2:214" ht="20.25">
      <c r="B47" s="497" t="s">
        <v>120</v>
      </c>
      <c r="C47" s="498"/>
      <c r="D47" s="498"/>
      <c r="E47" s="499"/>
      <c r="O47" s="188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  <c r="FQ47" s="62"/>
      <c r="FR47" s="62"/>
      <c r="FS47" s="62"/>
      <c r="FT47" s="62"/>
      <c r="FU47" s="62"/>
      <c r="FV47" s="62"/>
      <c r="FW47" s="62"/>
      <c r="FX47" s="62"/>
      <c r="FY47" s="62"/>
      <c r="FZ47" s="62"/>
      <c r="GA47" s="62"/>
      <c r="GB47" s="62"/>
      <c r="GC47" s="62"/>
      <c r="GD47" s="62"/>
      <c r="GE47" s="62"/>
      <c r="GF47" s="62"/>
      <c r="GG47" s="62"/>
      <c r="GH47" s="62"/>
      <c r="GI47" s="62"/>
      <c r="GJ47" s="62"/>
      <c r="GK47" s="62"/>
      <c r="GL47" s="62"/>
      <c r="GM47" s="62"/>
      <c r="GN47" s="62"/>
      <c r="GO47" s="62"/>
      <c r="GP47" s="62"/>
      <c r="GQ47" s="62"/>
      <c r="GR47" s="62"/>
      <c r="GS47" s="62"/>
      <c r="GT47" s="62"/>
      <c r="GU47" s="62"/>
      <c r="GV47" s="62"/>
      <c r="GW47" s="62"/>
      <c r="GX47" s="62"/>
      <c r="GY47" s="62"/>
      <c r="GZ47" s="62"/>
      <c r="HA47" s="62"/>
      <c r="HB47" s="62"/>
      <c r="HC47" s="62"/>
      <c r="HD47" s="62"/>
      <c r="HE47" s="62"/>
      <c r="HF47" s="62"/>
    </row>
    <row r="48" spans="2:214">
      <c r="B48" s="473" t="s">
        <v>121</v>
      </c>
      <c r="C48" s="474"/>
      <c r="D48" s="474"/>
      <c r="E48" s="475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  <c r="FQ48" s="62"/>
      <c r="FR48" s="62"/>
      <c r="FS48" s="62"/>
      <c r="FT48" s="62"/>
      <c r="FU48" s="62"/>
      <c r="FV48" s="62"/>
      <c r="FW48" s="62"/>
      <c r="FX48" s="62"/>
      <c r="FY48" s="62"/>
      <c r="FZ48" s="62"/>
      <c r="GA48" s="62"/>
      <c r="GB48" s="62"/>
      <c r="GC48" s="62"/>
      <c r="GD48" s="62"/>
      <c r="GE48" s="62"/>
      <c r="GF48" s="62"/>
      <c r="GG48" s="62"/>
      <c r="GH48" s="62"/>
      <c r="GI48" s="62"/>
      <c r="GJ48" s="62"/>
      <c r="GK48" s="62"/>
      <c r="GL48" s="62"/>
      <c r="GM48" s="62"/>
      <c r="GN48" s="62"/>
      <c r="GO48" s="62"/>
      <c r="GP48" s="62"/>
      <c r="GQ48" s="62"/>
      <c r="GR48" s="62"/>
      <c r="GS48" s="62"/>
      <c r="GT48" s="62"/>
      <c r="GU48" s="62"/>
      <c r="GV48" s="62"/>
      <c r="GW48" s="62"/>
      <c r="GX48" s="62"/>
      <c r="GY48" s="62"/>
      <c r="GZ48" s="62"/>
      <c r="HA48" s="62"/>
      <c r="HB48" s="62"/>
      <c r="HC48" s="62"/>
      <c r="HD48" s="62"/>
      <c r="HE48" s="62"/>
      <c r="HF48" s="62"/>
    </row>
    <row r="49" spans="2:214">
      <c r="B49" s="473" t="s">
        <v>122</v>
      </c>
      <c r="C49" s="474"/>
      <c r="D49" s="474"/>
      <c r="E49" s="475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  <c r="FQ49" s="62"/>
      <c r="FR49" s="62"/>
      <c r="FS49" s="62"/>
      <c r="FT49" s="62"/>
      <c r="FU49" s="62"/>
      <c r="FV49" s="62"/>
      <c r="FW49" s="62"/>
      <c r="FX49" s="62"/>
      <c r="FY49" s="62"/>
      <c r="FZ49" s="62"/>
      <c r="GA49" s="62"/>
      <c r="GB49" s="62"/>
      <c r="GC49" s="62"/>
      <c r="GD49" s="62"/>
      <c r="GE49" s="62"/>
      <c r="GF49" s="62"/>
      <c r="GG49" s="62"/>
      <c r="GH49" s="62"/>
      <c r="GI49" s="62"/>
      <c r="GJ49" s="62"/>
      <c r="GK49" s="62"/>
      <c r="GL49" s="62"/>
      <c r="GM49" s="62"/>
      <c r="GN49" s="62"/>
      <c r="GO49" s="62"/>
      <c r="GP49" s="62"/>
      <c r="GQ49" s="62"/>
      <c r="GR49" s="62"/>
      <c r="GS49" s="62"/>
      <c r="GT49" s="62"/>
      <c r="GU49" s="62"/>
      <c r="GV49" s="62"/>
      <c r="GW49" s="62"/>
      <c r="GX49" s="62"/>
      <c r="GY49" s="62"/>
      <c r="GZ49" s="62"/>
      <c r="HA49" s="62"/>
      <c r="HB49" s="62"/>
      <c r="HC49" s="62"/>
      <c r="HD49" s="62"/>
      <c r="HE49" s="62"/>
      <c r="HF49" s="62"/>
    </row>
    <row r="50" spans="2:214">
      <c r="B50" s="473" t="s">
        <v>123</v>
      </c>
      <c r="C50" s="474"/>
      <c r="D50" s="474"/>
      <c r="E50" s="475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  <c r="FQ50" s="62"/>
      <c r="FR50" s="62"/>
      <c r="FS50" s="62"/>
      <c r="FT50" s="62"/>
      <c r="FU50" s="62"/>
      <c r="FV50" s="62"/>
      <c r="FW50" s="62"/>
      <c r="FX50" s="62"/>
      <c r="FY50" s="62"/>
      <c r="FZ50" s="62"/>
      <c r="GA50" s="62"/>
      <c r="GB50" s="62"/>
      <c r="GC50" s="62"/>
      <c r="GD50" s="62"/>
      <c r="GE50" s="62"/>
      <c r="GF50" s="62"/>
      <c r="GG50" s="62"/>
      <c r="GH50" s="62"/>
      <c r="GI50" s="62"/>
      <c r="GJ50" s="62"/>
      <c r="GK50" s="62"/>
      <c r="GL50" s="62"/>
      <c r="GM50" s="62"/>
      <c r="GN50" s="62"/>
      <c r="GO50" s="62"/>
      <c r="GP50" s="62"/>
      <c r="GQ50" s="62"/>
      <c r="GR50" s="62"/>
      <c r="GS50" s="62"/>
      <c r="GT50" s="62"/>
      <c r="GU50" s="62"/>
      <c r="GV50" s="62"/>
      <c r="GW50" s="62"/>
      <c r="GX50" s="62"/>
      <c r="GY50" s="62"/>
      <c r="GZ50" s="62"/>
      <c r="HA50" s="62"/>
      <c r="HB50" s="62"/>
      <c r="HC50" s="62"/>
      <c r="HD50" s="62"/>
      <c r="HE50" s="62"/>
      <c r="HF50" s="62"/>
    </row>
    <row r="51" spans="2:214">
      <c r="B51" s="473" t="s">
        <v>124</v>
      </c>
      <c r="C51" s="474"/>
      <c r="D51" s="474"/>
      <c r="E51" s="475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  <c r="FQ51" s="62"/>
      <c r="FR51" s="62"/>
      <c r="FS51" s="62"/>
      <c r="FT51" s="62"/>
      <c r="FU51" s="62"/>
      <c r="FV51" s="62"/>
      <c r="FW51" s="62"/>
      <c r="FX51" s="62"/>
      <c r="FY51" s="62"/>
      <c r="FZ51" s="62"/>
      <c r="GA51" s="62"/>
      <c r="GB51" s="62"/>
      <c r="GC51" s="62"/>
      <c r="GD51" s="62"/>
      <c r="GE51" s="62"/>
      <c r="GF51" s="62"/>
      <c r="GG51" s="62"/>
      <c r="GH51" s="62"/>
      <c r="GI51" s="62"/>
      <c r="GJ51" s="62"/>
      <c r="GK51" s="62"/>
      <c r="GL51" s="62"/>
      <c r="GM51" s="62"/>
      <c r="GN51" s="62"/>
      <c r="GO51" s="62"/>
      <c r="GP51" s="62"/>
      <c r="GQ51" s="62"/>
      <c r="GR51" s="62"/>
      <c r="GS51" s="62"/>
      <c r="GT51" s="62"/>
      <c r="GU51" s="62"/>
      <c r="GV51" s="62"/>
      <c r="GW51" s="62"/>
      <c r="GX51" s="62"/>
      <c r="GY51" s="62"/>
      <c r="GZ51" s="62"/>
      <c r="HA51" s="62"/>
      <c r="HB51" s="62"/>
      <c r="HC51" s="62"/>
      <c r="HD51" s="62"/>
      <c r="HE51" s="62"/>
      <c r="HF51" s="62"/>
    </row>
    <row r="52" spans="2:214">
      <c r="B52" s="473" t="s">
        <v>125</v>
      </c>
      <c r="C52" s="474"/>
      <c r="D52" s="474"/>
      <c r="E52" s="475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  <c r="FQ52" s="62"/>
      <c r="FR52" s="62"/>
      <c r="FS52" s="62"/>
      <c r="FT52" s="62"/>
      <c r="FU52" s="62"/>
      <c r="FV52" s="62"/>
      <c r="FW52" s="62"/>
      <c r="FX52" s="62"/>
      <c r="FY52" s="62"/>
      <c r="FZ52" s="62"/>
      <c r="GA52" s="62"/>
      <c r="GB52" s="62"/>
      <c r="GC52" s="62"/>
      <c r="GD52" s="62"/>
      <c r="GE52" s="62"/>
      <c r="GF52" s="62"/>
      <c r="GG52" s="62"/>
      <c r="GH52" s="62"/>
      <c r="GI52" s="62"/>
      <c r="GJ52" s="62"/>
      <c r="GK52" s="62"/>
      <c r="GL52" s="62"/>
      <c r="GM52" s="62"/>
      <c r="GN52" s="62"/>
      <c r="GO52" s="62"/>
      <c r="GP52" s="62"/>
      <c r="GQ52" s="62"/>
      <c r="GR52" s="62"/>
      <c r="GS52" s="62"/>
      <c r="GT52" s="62"/>
      <c r="GU52" s="62"/>
      <c r="GV52" s="62"/>
      <c r="GW52" s="62"/>
      <c r="GX52" s="62"/>
      <c r="GY52" s="62"/>
      <c r="GZ52" s="62"/>
      <c r="HA52" s="62"/>
      <c r="HB52" s="62"/>
      <c r="HC52" s="62"/>
      <c r="HD52" s="62"/>
      <c r="HE52" s="62"/>
      <c r="HF52" s="62"/>
    </row>
    <row r="53" spans="2:214">
      <c r="B53" s="473" t="s">
        <v>126</v>
      </c>
      <c r="C53" s="474"/>
      <c r="D53" s="474"/>
      <c r="E53" s="475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  <c r="FQ53" s="62"/>
      <c r="FR53" s="62"/>
      <c r="FS53" s="62"/>
      <c r="FT53" s="62"/>
      <c r="FU53" s="62"/>
      <c r="FV53" s="62"/>
      <c r="FW53" s="62"/>
      <c r="FX53" s="62"/>
      <c r="FY53" s="62"/>
      <c r="FZ53" s="62"/>
      <c r="GA53" s="62"/>
      <c r="GB53" s="62"/>
      <c r="GC53" s="62"/>
      <c r="GD53" s="62"/>
      <c r="GE53" s="62"/>
      <c r="GF53" s="62"/>
      <c r="GG53" s="62"/>
      <c r="GH53" s="62"/>
      <c r="GI53" s="62"/>
      <c r="GJ53" s="62"/>
      <c r="GK53" s="62"/>
      <c r="GL53" s="62"/>
      <c r="GM53" s="62"/>
      <c r="GN53" s="62"/>
      <c r="GO53" s="62"/>
      <c r="GP53" s="62"/>
      <c r="GQ53" s="62"/>
      <c r="GR53" s="62"/>
      <c r="GS53" s="62"/>
      <c r="GT53" s="62"/>
      <c r="GU53" s="62"/>
      <c r="GV53" s="62"/>
      <c r="GW53" s="62"/>
      <c r="GX53" s="62"/>
      <c r="GY53" s="62"/>
      <c r="GZ53" s="62"/>
      <c r="HA53" s="62"/>
      <c r="HB53" s="62"/>
      <c r="HC53" s="62"/>
      <c r="HD53" s="62"/>
      <c r="HE53" s="62"/>
      <c r="HF53" s="62"/>
    </row>
    <row r="54" spans="2:214" ht="5.0999999999999996" customHeight="1">
      <c r="B54" s="124"/>
      <c r="C54" s="21"/>
      <c r="D54" s="21"/>
      <c r="E54" s="127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  <c r="FQ54" s="62"/>
      <c r="FR54" s="62"/>
      <c r="FS54" s="62"/>
      <c r="FT54" s="62"/>
      <c r="FU54" s="62"/>
      <c r="FV54" s="62"/>
      <c r="FW54" s="62"/>
      <c r="FX54" s="62"/>
      <c r="FY54" s="62"/>
      <c r="FZ54" s="62"/>
      <c r="GA54" s="62"/>
      <c r="GB54" s="62"/>
      <c r="GC54" s="62"/>
      <c r="GD54" s="62"/>
      <c r="GE54" s="62"/>
      <c r="GF54" s="62"/>
      <c r="GG54" s="62"/>
      <c r="GH54" s="62"/>
      <c r="GI54" s="62"/>
      <c r="GJ54" s="62"/>
      <c r="GK54" s="62"/>
      <c r="GL54" s="62"/>
      <c r="GM54" s="62"/>
      <c r="GN54" s="62"/>
      <c r="GO54" s="62"/>
      <c r="GP54" s="62"/>
      <c r="GQ54" s="62"/>
      <c r="GR54" s="62"/>
      <c r="GS54" s="62"/>
      <c r="GT54" s="62"/>
      <c r="GU54" s="62"/>
      <c r="GV54" s="62"/>
      <c r="GW54" s="62"/>
      <c r="GX54" s="62"/>
      <c r="GY54" s="62"/>
      <c r="GZ54" s="62"/>
      <c r="HA54" s="62"/>
      <c r="HB54" s="62"/>
      <c r="HC54" s="62"/>
      <c r="HD54" s="62"/>
      <c r="HE54" s="62"/>
      <c r="HF54" s="62"/>
    </row>
    <row r="55" spans="2:214">
      <c r="B55" s="141"/>
      <c r="C55" s="141" t="s">
        <v>116</v>
      </c>
      <c r="D55" s="142"/>
      <c r="E55" s="143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</row>
    <row r="56" spans="2:214" ht="43.5" customHeight="1">
      <c r="B56" s="144"/>
      <c r="C56" s="145" t="s">
        <v>127</v>
      </c>
      <c r="D56" s="144"/>
      <c r="E56" s="146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  <c r="FQ56" s="62"/>
      <c r="FR56" s="62"/>
      <c r="FS56" s="62"/>
      <c r="FT56" s="62"/>
      <c r="FU56" s="62"/>
      <c r="FV56" s="62"/>
      <c r="FW56" s="62"/>
      <c r="FX56" s="62"/>
      <c r="FY56" s="62"/>
      <c r="FZ56" s="62"/>
      <c r="GA56" s="62"/>
      <c r="GB56" s="62"/>
      <c r="GC56" s="62"/>
      <c r="GD56" s="62"/>
      <c r="GE56" s="62"/>
      <c r="GF56" s="62"/>
      <c r="GG56" s="62"/>
      <c r="GH56" s="62"/>
      <c r="GI56" s="62"/>
      <c r="GJ56" s="62"/>
      <c r="GK56" s="62"/>
      <c r="GL56" s="62"/>
      <c r="GM56" s="62"/>
      <c r="GN56" s="62"/>
      <c r="GO56" s="62"/>
      <c r="GP56" s="62"/>
      <c r="GQ56" s="62"/>
      <c r="GR56" s="62"/>
      <c r="GS56" s="62"/>
      <c r="GT56" s="62"/>
      <c r="GU56" s="62"/>
      <c r="GV56" s="62"/>
      <c r="GW56" s="62"/>
      <c r="GX56" s="62"/>
      <c r="GY56" s="62"/>
      <c r="GZ56" s="62"/>
      <c r="HA56" s="62"/>
      <c r="HB56" s="62"/>
      <c r="HC56" s="62"/>
      <c r="HD56" s="62"/>
      <c r="HE56" s="62"/>
      <c r="HF56" s="62"/>
    </row>
    <row r="57" spans="2:214" ht="5.0999999999999996" customHeight="1">
      <c r="B57" s="139"/>
      <c r="C57" s="57"/>
      <c r="D57" s="57"/>
      <c r="E57" s="140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  <c r="FQ57" s="62"/>
      <c r="FR57" s="62"/>
      <c r="FS57" s="62"/>
      <c r="FT57" s="62"/>
      <c r="FU57" s="62"/>
      <c r="FV57" s="62"/>
      <c r="FW57" s="62"/>
      <c r="FX57" s="62"/>
      <c r="FY57" s="62"/>
      <c r="FZ57" s="62"/>
      <c r="GA57" s="62"/>
      <c r="GB57" s="62"/>
      <c r="GC57" s="62"/>
      <c r="GD57" s="62"/>
      <c r="GE57" s="62"/>
      <c r="GF57" s="62"/>
      <c r="GG57" s="62"/>
      <c r="GH57" s="62"/>
      <c r="GI57" s="62"/>
      <c r="GJ57" s="62"/>
      <c r="GK57" s="62"/>
      <c r="GL57" s="62"/>
      <c r="GM57" s="62"/>
      <c r="GN57" s="62"/>
      <c r="GO57" s="62"/>
      <c r="GP57" s="62"/>
      <c r="GQ57" s="62"/>
      <c r="GR57" s="62"/>
      <c r="GS57" s="62"/>
      <c r="GT57" s="62"/>
      <c r="GU57" s="62"/>
      <c r="GV57" s="62"/>
      <c r="GW57" s="62"/>
      <c r="GX57" s="62"/>
      <c r="GY57" s="62"/>
      <c r="GZ57" s="62"/>
      <c r="HA57" s="62"/>
      <c r="HB57" s="62"/>
      <c r="HC57" s="62"/>
      <c r="HD57" s="62"/>
      <c r="HE57" s="62"/>
      <c r="HF57" s="62"/>
    </row>
    <row r="58" spans="2:214" s="3" customFormat="1" ht="39.950000000000003" customHeight="1">
      <c r="B58" s="124"/>
      <c r="C58" s="21"/>
      <c r="D58" s="21"/>
      <c r="E58" s="127"/>
    </row>
    <row r="59" spans="2:214" ht="60" customHeight="1">
      <c r="B59" s="476" t="s">
        <v>128</v>
      </c>
      <c r="C59" s="477"/>
      <c r="D59" s="477"/>
      <c r="E59" s="478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  <c r="FQ59" s="62"/>
      <c r="FR59" s="62"/>
      <c r="FS59" s="62"/>
      <c r="FT59" s="62"/>
      <c r="FU59" s="62"/>
      <c r="FV59" s="62"/>
      <c r="FW59" s="62"/>
      <c r="FX59" s="62"/>
      <c r="FY59" s="62"/>
      <c r="FZ59" s="62"/>
      <c r="GA59" s="62"/>
      <c r="GB59" s="62"/>
      <c r="GC59" s="62"/>
      <c r="GD59" s="62"/>
      <c r="GE59" s="62"/>
      <c r="GF59" s="62"/>
      <c r="GG59" s="62"/>
      <c r="GH59" s="62"/>
      <c r="GI59" s="62"/>
      <c r="GJ59" s="62"/>
      <c r="GK59" s="62"/>
      <c r="GL59" s="62"/>
      <c r="GM59" s="62"/>
      <c r="GN59" s="62"/>
      <c r="GO59" s="62"/>
      <c r="GP59" s="62"/>
      <c r="GQ59" s="62"/>
      <c r="GR59" s="62"/>
      <c r="GS59" s="62"/>
      <c r="GT59" s="62"/>
      <c r="GU59" s="62"/>
      <c r="GV59" s="62"/>
      <c r="GW59" s="62"/>
      <c r="GX59" s="62"/>
      <c r="GY59" s="62"/>
      <c r="GZ59" s="62"/>
      <c r="HA59" s="62"/>
      <c r="HB59" s="62"/>
      <c r="HC59" s="62"/>
      <c r="HD59" s="62"/>
      <c r="HE59" s="62"/>
      <c r="HF59" s="62"/>
    </row>
    <row r="60" spans="2:214" ht="5.0999999999999996" customHeight="1">
      <c r="B60" s="147"/>
      <c r="C60" s="148"/>
      <c r="D60" s="148"/>
      <c r="E60" s="149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  <c r="FQ60" s="62"/>
      <c r="FR60" s="62"/>
      <c r="FS60" s="62"/>
      <c r="FT60" s="62"/>
      <c r="FU60" s="62"/>
      <c r="FV60" s="62"/>
      <c r="FW60" s="62"/>
      <c r="FX60" s="62"/>
      <c r="FY60" s="62"/>
      <c r="FZ60" s="62"/>
      <c r="GA60" s="62"/>
      <c r="GB60" s="62"/>
      <c r="GC60" s="62"/>
      <c r="GD60" s="62"/>
      <c r="GE60" s="62"/>
      <c r="GF60" s="62"/>
      <c r="GG60" s="62"/>
      <c r="GH60" s="62"/>
      <c r="GI60" s="62"/>
      <c r="GJ60" s="62"/>
      <c r="GK60" s="62"/>
      <c r="GL60" s="62"/>
      <c r="GM60" s="62"/>
      <c r="GN60" s="62"/>
      <c r="GO60" s="62"/>
      <c r="GP60" s="62"/>
      <c r="GQ60" s="62"/>
      <c r="GR60" s="62"/>
      <c r="GS60" s="62"/>
      <c r="GT60" s="62"/>
      <c r="GU60" s="62"/>
      <c r="GV60" s="62"/>
      <c r="GW60" s="62"/>
      <c r="GX60" s="62"/>
      <c r="GY60" s="62"/>
      <c r="GZ60" s="62"/>
      <c r="HA60" s="62"/>
      <c r="HB60" s="62"/>
      <c r="HC60" s="62"/>
      <c r="HD60" s="62"/>
      <c r="HE60" s="62"/>
      <c r="HF60" s="62"/>
    </row>
    <row r="61" spans="2:214" ht="20.25">
      <c r="B61" s="485" t="s">
        <v>129</v>
      </c>
      <c r="C61" s="486"/>
      <c r="D61" s="486"/>
      <c r="E61" s="487"/>
      <c r="O61" s="188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  <c r="FQ61" s="62"/>
      <c r="FR61" s="62"/>
      <c r="FS61" s="62"/>
      <c r="FT61" s="62"/>
      <c r="FU61" s="62"/>
      <c r="FV61" s="62"/>
      <c r="FW61" s="62"/>
      <c r="FX61" s="62"/>
      <c r="FY61" s="62"/>
      <c r="FZ61" s="62"/>
      <c r="GA61" s="62"/>
      <c r="GB61" s="62"/>
      <c r="GC61" s="62"/>
      <c r="GD61" s="62"/>
      <c r="GE61" s="62"/>
      <c r="GF61" s="62"/>
      <c r="GG61" s="62"/>
      <c r="GH61" s="62"/>
      <c r="GI61" s="62"/>
      <c r="GJ61" s="62"/>
      <c r="GK61" s="62"/>
      <c r="GL61" s="62"/>
      <c r="GM61" s="62"/>
      <c r="GN61" s="62"/>
      <c r="GO61" s="62"/>
      <c r="GP61" s="62"/>
      <c r="GQ61" s="62"/>
      <c r="GR61" s="62"/>
      <c r="GS61" s="62"/>
      <c r="GT61" s="62"/>
      <c r="GU61" s="62"/>
      <c r="GV61" s="62"/>
      <c r="GW61" s="62"/>
      <c r="GX61" s="62"/>
      <c r="GY61" s="62"/>
      <c r="GZ61" s="62"/>
      <c r="HA61" s="62"/>
      <c r="HB61" s="62"/>
      <c r="HC61" s="62"/>
      <c r="HD61" s="62"/>
      <c r="HE61" s="62"/>
      <c r="HF61" s="62"/>
    </row>
    <row r="62" spans="2:214">
      <c r="B62" s="485" t="s">
        <v>130</v>
      </c>
      <c r="C62" s="486"/>
      <c r="D62" s="486"/>
      <c r="E62" s="487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  <c r="FQ62" s="62"/>
      <c r="FR62" s="62"/>
      <c r="FS62" s="62"/>
      <c r="FT62" s="62"/>
      <c r="FU62" s="62"/>
      <c r="FV62" s="62"/>
      <c r="FW62" s="62"/>
      <c r="FX62" s="62"/>
      <c r="FY62" s="62"/>
      <c r="FZ62" s="62"/>
      <c r="GA62" s="62"/>
      <c r="GB62" s="62"/>
      <c r="GC62" s="62"/>
      <c r="GD62" s="62"/>
      <c r="GE62" s="62"/>
      <c r="GF62" s="62"/>
      <c r="GG62" s="62"/>
      <c r="GH62" s="62"/>
      <c r="GI62" s="62"/>
      <c r="GJ62" s="62"/>
      <c r="GK62" s="62"/>
      <c r="GL62" s="62"/>
      <c r="GM62" s="62"/>
      <c r="GN62" s="62"/>
      <c r="GO62" s="62"/>
      <c r="GP62" s="62"/>
      <c r="GQ62" s="62"/>
      <c r="GR62" s="62"/>
      <c r="GS62" s="62"/>
      <c r="GT62" s="62"/>
      <c r="GU62" s="62"/>
      <c r="GV62" s="62"/>
      <c r="GW62" s="62"/>
      <c r="GX62" s="62"/>
      <c r="GY62" s="62"/>
      <c r="GZ62" s="62"/>
      <c r="HA62" s="62"/>
      <c r="HB62" s="62"/>
      <c r="HC62" s="62"/>
      <c r="HD62" s="62"/>
      <c r="HE62" s="62"/>
      <c r="HF62" s="62"/>
    </row>
    <row r="63" spans="2:214" ht="5.0999999999999996" customHeight="1">
      <c r="B63" s="503"/>
      <c r="C63" s="504"/>
      <c r="D63" s="504"/>
      <c r="E63" s="505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  <c r="FQ63" s="62"/>
      <c r="FR63" s="62"/>
      <c r="FS63" s="62"/>
      <c r="FT63" s="62"/>
      <c r="FU63" s="62"/>
      <c r="FV63" s="62"/>
      <c r="FW63" s="62"/>
      <c r="FX63" s="62"/>
      <c r="FY63" s="62"/>
      <c r="FZ63" s="62"/>
      <c r="GA63" s="62"/>
      <c r="GB63" s="62"/>
      <c r="GC63" s="62"/>
      <c r="GD63" s="62"/>
      <c r="GE63" s="62"/>
      <c r="GF63" s="62"/>
      <c r="GG63" s="62"/>
      <c r="GH63" s="62"/>
      <c r="GI63" s="62"/>
      <c r="GJ63" s="62"/>
      <c r="GK63" s="62"/>
      <c r="GL63" s="62"/>
      <c r="GM63" s="62"/>
      <c r="GN63" s="62"/>
      <c r="GO63" s="62"/>
      <c r="GP63" s="62"/>
      <c r="GQ63" s="62"/>
      <c r="GR63" s="62"/>
      <c r="GS63" s="62"/>
      <c r="GT63" s="62"/>
      <c r="GU63" s="62"/>
      <c r="GV63" s="62"/>
      <c r="GW63" s="62"/>
      <c r="GX63" s="62"/>
      <c r="GY63" s="62"/>
      <c r="GZ63" s="62"/>
      <c r="HA63" s="62"/>
      <c r="HB63" s="62"/>
      <c r="HC63" s="62"/>
      <c r="HD63" s="62"/>
      <c r="HE63" s="62"/>
      <c r="HF63" s="62"/>
    </row>
    <row r="64" spans="2:214" ht="15.75">
      <c r="B64" s="130"/>
      <c r="C64" s="130" t="s">
        <v>116</v>
      </c>
      <c r="D64" s="150"/>
      <c r="E64" s="151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  <c r="FQ64" s="62"/>
      <c r="FR64" s="62"/>
      <c r="FS64" s="62"/>
      <c r="FT64" s="62"/>
      <c r="FU64" s="62"/>
      <c r="FV64" s="62"/>
      <c r="FW64" s="62"/>
      <c r="FX64" s="62"/>
      <c r="FY64" s="62"/>
      <c r="FZ64" s="62"/>
      <c r="GA64" s="62"/>
      <c r="GB64" s="62"/>
      <c r="GC64" s="62"/>
      <c r="GD64" s="62"/>
      <c r="GE64" s="62"/>
      <c r="GF64" s="62"/>
      <c r="GG64" s="62"/>
      <c r="GH64" s="62"/>
      <c r="GI64" s="62"/>
      <c r="GJ64" s="62"/>
      <c r="GK64" s="62"/>
      <c r="GL64" s="62"/>
      <c r="GM64" s="62"/>
      <c r="GN64" s="62"/>
      <c r="GO64" s="62"/>
      <c r="GP64" s="62"/>
      <c r="GQ64" s="62"/>
      <c r="GR64" s="62"/>
      <c r="GS64" s="62"/>
      <c r="GT64" s="62"/>
      <c r="GU64" s="62"/>
      <c r="GV64" s="62"/>
      <c r="GW64" s="62"/>
      <c r="GX64" s="62"/>
      <c r="GY64" s="62"/>
      <c r="GZ64" s="62"/>
      <c r="HA64" s="62"/>
      <c r="HB64" s="62"/>
      <c r="HC64" s="62"/>
      <c r="HD64" s="62"/>
      <c r="HE64" s="62"/>
      <c r="HF64" s="62"/>
    </row>
    <row r="65" spans="2:214" ht="43.5" customHeight="1">
      <c r="B65" s="152"/>
      <c r="C65" s="145" t="s">
        <v>127</v>
      </c>
      <c r="D65" s="153"/>
      <c r="E65" s="146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  <c r="FQ65" s="62"/>
      <c r="FR65" s="62"/>
      <c r="FS65" s="62"/>
      <c r="FT65" s="62"/>
      <c r="FU65" s="62"/>
      <c r="FV65" s="62"/>
      <c r="FW65" s="62"/>
      <c r="FX65" s="62"/>
      <c r="FY65" s="62"/>
      <c r="FZ65" s="62"/>
      <c r="GA65" s="62"/>
      <c r="GB65" s="62"/>
      <c r="GC65" s="62"/>
      <c r="GD65" s="62"/>
      <c r="GE65" s="62"/>
      <c r="GF65" s="62"/>
      <c r="GG65" s="62"/>
      <c r="GH65" s="62"/>
      <c r="GI65" s="62"/>
      <c r="GJ65" s="62"/>
      <c r="GK65" s="62"/>
      <c r="GL65" s="62"/>
      <c r="GM65" s="62"/>
      <c r="GN65" s="62"/>
      <c r="GO65" s="62"/>
      <c r="GP65" s="62"/>
      <c r="GQ65" s="62"/>
      <c r="GR65" s="62"/>
      <c r="GS65" s="62"/>
      <c r="GT65" s="62"/>
      <c r="GU65" s="62"/>
      <c r="GV65" s="62"/>
      <c r="GW65" s="62"/>
      <c r="GX65" s="62"/>
      <c r="GY65" s="62"/>
      <c r="GZ65" s="62"/>
      <c r="HA65" s="62"/>
      <c r="HB65" s="62"/>
      <c r="HC65" s="62"/>
      <c r="HD65" s="62"/>
      <c r="HE65" s="62"/>
      <c r="HF65" s="62"/>
    </row>
    <row r="66" spans="2:214">
      <c r="B66" s="139"/>
      <c r="C66" s="57"/>
      <c r="D66" s="57"/>
      <c r="E66" s="140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  <c r="FQ66" s="62"/>
      <c r="FR66" s="62"/>
      <c r="FS66" s="62"/>
      <c r="FT66" s="62"/>
      <c r="FU66" s="62"/>
      <c r="FV66" s="62"/>
      <c r="FW66" s="62"/>
      <c r="FX66" s="62"/>
      <c r="FY66" s="62"/>
      <c r="FZ66" s="62"/>
      <c r="GA66" s="62"/>
      <c r="GB66" s="62"/>
      <c r="GC66" s="62"/>
      <c r="GD66" s="62"/>
      <c r="GE66" s="62"/>
      <c r="GF66" s="62"/>
      <c r="GG66" s="62"/>
      <c r="GH66" s="62"/>
      <c r="GI66" s="62"/>
      <c r="GJ66" s="62"/>
      <c r="GK66" s="62"/>
      <c r="GL66" s="62"/>
      <c r="GM66" s="62"/>
      <c r="GN66" s="62"/>
      <c r="GO66" s="62"/>
      <c r="GP66" s="62"/>
      <c r="GQ66" s="62"/>
      <c r="GR66" s="62"/>
      <c r="GS66" s="62"/>
      <c r="GT66" s="62"/>
      <c r="GU66" s="62"/>
      <c r="GV66" s="62"/>
      <c r="GW66" s="62"/>
      <c r="GX66" s="62"/>
      <c r="GY66" s="62"/>
      <c r="GZ66" s="62"/>
      <c r="HA66" s="62"/>
      <c r="HB66" s="62"/>
      <c r="HC66" s="62"/>
      <c r="HD66" s="62"/>
      <c r="HE66" s="62"/>
      <c r="HF66" s="62"/>
    </row>
    <row r="67" spans="2:214" s="3" customFormat="1" ht="39.950000000000003" customHeight="1">
      <c r="B67" s="124"/>
      <c r="C67" s="21"/>
      <c r="D67" s="21"/>
      <c r="E67" s="127"/>
    </row>
    <row r="68" spans="2:214" ht="58.5" customHeight="1">
      <c r="B68" s="476" t="s">
        <v>131</v>
      </c>
      <c r="C68" s="477"/>
      <c r="D68" s="477"/>
      <c r="E68" s="478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  <c r="FQ68" s="62"/>
      <c r="FR68" s="62"/>
      <c r="FS68" s="62"/>
      <c r="FT68" s="62"/>
      <c r="FU68" s="62"/>
      <c r="FV68" s="62"/>
      <c r="FW68" s="62"/>
      <c r="FX68" s="62"/>
      <c r="FY68" s="62"/>
      <c r="FZ68" s="62"/>
      <c r="GA68" s="62"/>
      <c r="GB68" s="62"/>
      <c r="GC68" s="62"/>
      <c r="GD68" s="62"/>
      <c r="GE68" s="62"/>
      <c r="GF68" s="62"/>
      <c r="GG68" s="62"/>
      <c r="GH68" s="62"/>
      <c r="GI68" s="62"/>
      <c r="GJ68" s="62"/>
      <c r="GK68" s="62"/>
      <c r="GL68" s="62"/>
      <c r="GM68" s="62"/>
      <c r="GN68" s="62"/>
      <c r="GO68" s="62"/>
      <c r="GP68" s="62"/>
      <c r="GQ68" s="62"/>
      <c r="GR68" s="62"/>
      <c r="GS68" s="62"/>
      <c r="GT68" s="62"/>
      <c r="GU68" s="62"/>
      <c r="GV68" s="62"/>
      <c r="GW68" s="62"/>
      <c r="GX68" s="62"/>
      <c r="GY68" s="62"/>
      <c r="GZ68" s="62"/>
      <c r="HA68" s="62"/>
      <c r="HB68" s="62"/>
      <c r="HC68" s="62"/>
      <c r="HD68" s="62"/>
      <c r="HE68" s="62"/>
      <c r="HF68" s="62"/>
    </row>
    <row r="69" spans="2:214" ht="20.100000000000001" customHeight="1">
      <c r="B69" s="509" t="s">
        <v>205</v>
      </c>
      <c r="C69" s="510"/>
      <c r="D69" s="510"/>
      <c r="E69" s="511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  <c r="FQ69" s="62"/>
      <c r="FR69" s="62"/>
      <c r="FS69" s="62"/>
      <c r="FT69" s="62"/>
      <c r="FU69" s="62"/>
      <c r="FV69" s="62"/>
      <c r="FW69" s="62"/>
      <c r="FX69" s="62"/>
      <c r="FY69" s="62"/>
      <c r="FZ69" s="62"/>
      <c r="GA69" s="62"/>
      <c r="GB69" s="62"/>
      <c r="GC69" s="62"/>
      <c r="GD69" s="62"/>
      <c r="GE69" s="62"/>
      <c r="GF69" s="62"/>
      <c r="GG69" s="62"/>
      <c r="GH69" s="62"/>
      <c r="GI69" s="62"/>
      <c r="GJ69" s="62"/>
      <c r="GK69" s="62"/>
      <c r="GL69" s="62"/>
      <c r="GM69" s="62"/>
      <c r="GN69" s="62"/>
      <c r="GO69" s="62"/>
      <c r="GP69" s="62"/>
      <c r="GQ69" s="62"/>
      <c r="GR69" s="62"/>
      <c r="GS69" s="62"/>
      <c r="GT69" s="62"/>
      <c r="GU69" s="62"/>
      <c r="GV69" s="62"/>
      <c r="GW69" s="62"/>
      <c r="GX69" s="62"/>
      <c r="GY69" s="62"/>
      <c r="GZ69" s="62"/>
      <c r="HA69" s="62"/>
      <c r="HB69" s="62"/>
      <c r="HC69" s="62"/>
      <c r="HD69" s="62"/>
      <c r="HE69" s="62"/>
      <c r="HF69" s="62"/>
    </row>
    <row r="70" spans="2:214" ht="20.100000000000001" customHeight="1">
      <c r="B70" s="509"/>
      <c r="C70" s="510"/>
      <c r="D70" s="510"/>
      <c r="E70" s="511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  <c r="FQ70" s="62"/>
      <c r="FR70" s="62"/>
      <c r="FS70" s="62"/>
      <c r="FT70" s="62"/>
      <c r="FU70" s="62"/>
      <c r="FV70" s="62"/>
      <c r="FW70" s="62"/>
      <c r="FX70" s="62"/>
      <c r="FY70" s="62"/>
      <c r="FZ70" s="62"/>
      <c r="GA70" s="62"/>
      <c r="GB70" s="62"/>
      <c r="GC70" s="62"/>
      <c r="GD70" s="62"/>
      <c r="GE70" s="62"/>
      <c r="GF70" s="62"/>
      <c r="GG70" s="62"/>
      <c r="GH70" s="62"/>
      <c r="GI70" s="62"/>
      <c r="GJ70" s="62"/>
      <c r="GK70" s="62"/>
      <c r="GL70" s="62"/>
      <c r="GM70" s="62"/>
      <c r="GN70" s="62"/>
      <c r="GO70" s="62"/>
      <c r="GP70" s="62"/>
      <c r="GQ70" s="62"/>
      <c r="GR70" s="62"/>
      <c r="GS70" s="62"/>
      <c r="GT70" s="62"/>
      <c r="GU70" s="62"/>
      <c r="GV70" s="62"/>
      <c r="GW70" s="62"/>
      <c r="GX70" s="62"/>
      <c r="GY70" s="62"/>
      <c r="GZ70" s="62"/>
      <c r="HA70" s="62"/>
      <c r="HB70" s="62"/>
      <c r="HC70" s="62"/>
      <c r="HD70" s="62"/>
      <c r="HE70" s="62"/>
      <c r="HF70" s="62"/>
    </row>
    <row r="71" spans="2:214" ht="10.5" customHeight="1">
      <c r="B71" s="154"/>
      <c r="C71" s="155"/>
      <c r="D71" s="155"/>
      <c r="E71" s="156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  <c r="FQ71" s="62"/>
      <c r="FR71" s="62"/>
      <c r="FS71" s="62"/>
      <c r="FT71" s="62"/>
      <c r="FU71" s="62"/>
      <c r="FV71" s="62"/>
      <c r="FW71" s="62"/>
      <c r="FX71" s="62"/>
      <c r="FY71" s="62"/>
      <c r="FZ71" s="62"/>
      <c r="GA71" s="62"/>
      <c r="GB71" s="62"/>
      <c r="GC71" s="62"/>
      <c r="GD71" s="62"/>
      <c r="GE71" s="62"/>
      <c r="GF71" s="62"/>
      <c r="GG71" s="62"/>
      <c r="GH71" s="62"/>
      <c r="GI71" s="62"/>
      <c r="GJ71" s="62"/>
      <c r="GK71" s="62"/>
      <c r="GL71" s="62"/>
      <c r="GM71" s="62"/>
      <c r="GN71" s="62"/>
      <c r="GO71" s="62"/>
      <c r="GP71" s="62"/>
      <c r="GQ71" s="62"/>
      <c r="GR71" s="62"/>
      <c r="GS71" s="62"/>
      <c r="GT71" s="62"/>
      <c r="GU71" s="62"/>
      <c r="GV71" s="62"/>
      <c r="GW71" s="62"/>
      <c r="GX71" s="62"/>
      <c r="GY71" s="62"/>
      <c r="GZ71" s="62"/>
      <c r="HA71" s="62"/>
      <c r="HB71" s="62"/>
      <c r="HC71" s="62"/>
      <c r="HD71" s="62"/>
      <c r="HE71" s="62"/>
      <c r="HF71" s="62"/>
    </row>
    <row r="72" spans="2:214" ht="20.25">
      <c r="B72" s="506" t="s">
        <v>199</v>
      </c>
      <c r="C72" s="507"/>
      <c r="D72" s="507"/>
      <c r="E72" s="508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  <c r="FQ72" s="62"/>
      <c r="FR72" s="62"/>
      <c r="FS72" s="62"/>
      <c r="FT72" s="62"/>
      <c r="FU72" s="62"/>
      <c r="FV72" s="62"/>
      <c r="FW72" s="62"/>
      <c r="FX72" s="62"/>
      <c r="FY72" s="62"/>
      <c r="FZ72" s="62"/>
      <c r="GA72" s="62"/>
      <c r="GB72" s="62"/>
      <c r="GC72" s="62"/>
      <c r="GD72" s="62"/>
      <c r="GE72" s="62"/>
      <c r="GF72" s="62"/>
      <c r="GG72" s="62"/>
      <c r="GH72" s="62"/>
      <c r="GI72" s="62"/>
      <c r="GJ72" s="62"/>
      <c r="GK72" s="62"/>
      <c r="GL72" s="62"/>
      <c r="GM72" s="62"/>
      <c r="GN72" s="62"/>
      <c r="GO72" s="62"/>
      <c r="GP72" s="62"/>
      <c r="GQ72" s="62"/>
      <c r="GR72" s="62"/>
      <c r="GS72" s="62"/>
      <c r="GT72" s="62"/>
      <c r="GU72" s="62"/>
      <c r="GV72" s="62"/>
      <c r="GW72" s="62"/>
      <c r="GX72" s="62"/>
      <c r="GY72" s="62"/>
      <c r="GZ72" s="62"/>
      <c r="HA72" s="62"/>
      <c r="HB72" s="62"/>
      <c r="HC72" s="62"/>
      <c r="HD72" s="62"/>
      <c r="HE72" s="62"/>
      <c r="HF72" s="62"/>
    </row>
    <row r="73" spans="2:214" ht="15.75">
      <c r="B73" s="157"/>
      <c r="C73" s="117"/>
      <c r="D73" s="117"/>
      <c r="E73" s="118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  <c r="FQ73" s="62"/>
      <c r="FR73" s="62"/>
      <c r="FS73" s="62"/>
      <c r="FT73" s="62"/>
      <c r="FU73" s="62"/>
      <c r="FV73" s="62"/>
      <c r="FW73" s="62"/>
      <c r="FX73" s="62"/>
      <c r="FY73" s="62"/>
      <c r="FZ73" s="62"/>
      <c r="GA73" s="62"/>
      <c r="GB73" s="62"/>
      <c r="GC73" s="62"/>
      <c r="GD73" s="62"/>
      <c r="GE73" s="62"/>
      <c r="GF73" s="62"/>
      <c r="GG73" s="62"/>
      <c r="GH73" s="62"/>
      <c r="GI73" s="62"/>
      <c r="GJ73" s="62"/>
      <c r="GK73" s="62"/>
      <c r="GL73" s="62"/>
      <c r="GM73" s="62"/>
      <c r="GN73" s="62"/>
      <c r="GO73" s="62"/>
      <c r="GP73" s="62"/>
      <c r="GQ73" s="62"/>
      <c r="GR73" s="62"/>
      <c r="GS73" s="62"/>
      <c r="GT73" s="62"/>
      <c r="GU73" s="62"/>
      <c r="GV73" s="62"/>
      <c r="GW73" s="62"/>
      <c r="GX73" s="62"/>
      <c r="GY73" s="62"/>
      <c r="GZ73" s="62"/>
      <c r="HA73" s="62"/>
      <c r="HB73" s="62"/>
      <c r="HC73" s="62"/>
      <c r="HD73" s="62"/>
      <c r="HE73" s="62"/>
      <c r="HF73" s="62"/>
    </row>
    <row r="74" spans="2:214" ht="15.75">
      <c r="B74" s="158"/>
      <c r="C74" s="21"/>
      <c r="D74" s="22" t="s">
        <v>200</v>
      </c>
      <c r="E74" s="127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  <c r="FQ74" s="62"/>
      <c r="FR74" s="62"/>
      <c r="FS74" s="62"/>
      <c r="FT74" s="62"/>
      <c r="FU74" s="62"/>
      <c r="FV74" s="62"/>
      <c r="FW74" s="62"/>
      <c r="FX74" s="62"/>
      <c r="FY74" s="62"/>
      <c r="FZ74" s="62"/>
      <c r="GA74" s="62"/>
      <c r="GB74" s="62"/>
      <c r="GC74" s="62"/>
      <c r="GD74" s="62"/>
      <c r="GE74" s="62"/>
      <c r="GF74" s="62"/>
      <c r="GG74" s="62"/>
      <c r="GH74" s="62"/>
      <c r="GI74" s="62"/>
      <c r="GJ74" s="62"/>
      <c r="GK74" s="62"/>
      <c r="GL74" s="62"/>
      <c r="GM74" s="62"/>
      <c r="GN74" s="62"/>
      <c r="GO74" s="62"/>
      <c r="GP74" s="62"/>
      <c r="GQ74" s="62"/>
      <c r="GR74" s="62"/>
      <c r="GS74" s="62"/>
      <c r="GT74" s="62"/>
      <c r="GU74" s="62"/>
      <c r="GV74" s="62"/>
      <c r="GW74" s="62"/>
      <c r="GX74" s="62"/>
      <c r="GY74" s="62"/>
      <c r="GZ74" s="62"/>
      <c r="HA74" s="62"/>
      <c r="HB74" s="62"/>
      <c r="HC74" s="62"/>
      <c r="HD74" s="62"/>
      <c r="HE74" s="62"/>
      <c r="HF74" s="62"/>
    </row>
    <row r="75" spans="2:214" ht="15.75">
      <c r="B75" s="124"/>
      <c r="C75" s="21"/>
      <c r="D75" s="159" t="s">
        <v>144</v>
      </c>
      <c r="E75" s="159" t="s">
        <v>116</v>
      </c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  <c r="FQ75" s="62"/>
      <c r="FR75" s="62"/>
      <c r="FS75" s="62"/>
      <c r="FT75" s="62"/>
      <c r="FU75" s="62"/>
      <c r="FV75" s="62"/>
      <c r="FW75" s="62"/>
      <c r="FX75" s="62"/>
      <c r="FY75" s="62"/>
      <c r="FZ75" s="62"/>
      <c r="GA75" s="62"/>
      <c r="GB75" s="62"/>
      <c r="GC75" s="62"/>
      <c r="GD75" s="62"/>
      <c r="GE75" s="62"/>
      <c r="GF75" s="62"/>
      <c r="GG75" s="62"/>
      <c r="GH75" s="62"/>
      <c r="GI75" s="62"/>
      <c r="GJ75" s="62"/>
      <c r="GK75" s="62"/>
      <c r="GL75" s="62"/>
      <c r="GM75" s="62"/>
      <c r="GN75" s="62"/>
      <c r="GO75" s="62"/>
      <c r="GP75" s="62"/>
      <c r="GQ75" s="62"/>
      <c r="GR75" s="62"/>
      <c r="GS75" s="62"/>
      <c r="GT75" s="62"/>
      <c r="GU75" s="62"/>
      <c r="GV75" s="62"/>
      <c r="GW75" s="62"/>
      <c r="GX75" s="62"/>
      <c r="GY75" s="62"/>
      <c r="GZ75" s="62"/>
      <c r="HA75" s="62"/>
      <c r="HB75" s="62"/>
      <c r="HC75" s="62"/>
      <c r="HD75" s="62"/>
      <c r="HE75" s="62"/>
      <c r="HF75" s="62"/>
    </row>
    <row r="76" spans="2:214" ht="29.25">
      <c r="B76" s="124"/>
      <c r="C76" s="21"/>
      <c r="D76" s="160" t="s">
        <v>143</v>
      </c>
      <c r="E76" s="161"/>
      <c r="F76" s="1"/>
      <c r="G76" s="1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  <c r="FQ76" s="62"/>
      <c r="FR76" s="62"/>
      <c r="FS76" s="62"/>
      <c r="FT76" s="62"/>
      <c r="FU76" s="62"/>
      <c r="FV76" s="62"/>
      <c r="FW76" s="62"/>
      <c r="FX76" s="62"/>
      <c r="FY76" s="62"/>
      <c r="FZ76" s="62"/>
      <c r="GA76" s="62"/>
      <c r="GB76" s="62"/>
      <c r="GC76" s="62"/>
      <c r="GD76" s="62"/>
      <c r="GE76" s="62"/>
      <c r="GF76" s="62"/>
      <c r="GG76" s="62"/>
      <c r="GH76" s="62"/>
      <c r="GI76" s="62"/>
      <c r="GJ76" s="62"/>
      <c r="GK76" s="62"/>
      <c r="GL76" s="62"/>
      <c r="GM76" s="62"/>
      <c r="GN76" s="62"/>
      <c r="GO76" s="62"/>
      <c r="GP76" s="62"/>
      <c r="GQ76" s="62"/>
      <c r="GR76" s="62"/>
      <c r="GS76" s="62"/>
      <c r="GT76" s="62"/>
      <c r="GU76" s="62"/>
      <c r="GV76" s="62"/>
      <c r="GW76" s="62"/>
      <c r="GX76" s="62"/>
      <c r="GY76" s="62"/>
      <c r="GZ76" s="62"/>
      <c r="HA76" s="62"/>
      <c r="HB76" s="62"/>
      <c r="HC76" s="62"/>
      <c r="HD76" s="62"/>
      <c r="HE76" s="62"/>
      <c r="HF76" s="62"/>
    </row>
    <row r="77" spans="2:214" ht="16.5" customHeight="1">
      <c r="B77" s="124"/>
      <c r="C77" s="21"/>
      <c r="D77" s="162" t="s">
        <v>132</v>
      </c>
      <c r="E77" s="163" t="s">
        <v>133</v>
      </c>
      <c r="F77" s="189"/>
      <c r="G77" s="1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  <c r="FQ77" s="62"/>
      <c r="FR77" s="62"/>
      <c r="FS77" s="62"/>
      <c r="FT77" s="62"/>
      <c r="FU77" s="62"/>
      <c r="FV77" s="62"/>
      <c r="FW77" s="62"/>
      <c r="FX77" s="62"/>
      <c r="FY77" s="62"/>
      <c r="FZ77" s="62"/>
      <c r="GA77" s="62"/>
      <c r="GB77" s="62"/>
      <c r="GC77" s="62"/>
      <c r="GD77" s="62"/>
      <c r="GE77" s="62"/>
      <c r="GF77" s="62"/>
      <c r="GG77" s="62"/>
      <c r="GH77" s="62"/>
      <c r="GI77" s="62"/>
      <c r="GJ77" s="62"/>
      <c r="GK77" s="62"/>
      <c r="GL77" s="62"/>
      <c r="GM77" s="62"/>
      <c r="GN77" s="62"/>
      <c r="GO77" s="62"/>
      <c r="GP77" s="62"/>
      <c r="GQ77" s="62"/>
      <c r="GR77" s="62"/>
      <c r="GS77" s="62"/>
      <c r="GT77" s="62"/>
      <c r="GU77" s="62"/>
      <c r="GV77" s="62"/>
      <c r="GW77" s="62"/>
      <c r="GX77" s="62"/>
      <c r="GY77" s="62"/>
      <c r="GZ77" s="62"/>
      <c r="HA77" s="62"/>
      <c r="HB77" s="62"/>
      <c r="HC77" s="62"/>
      <c r="HD77" s="62"/>
      <c r="HE77" s="62"/>
      <c r="HF77" s="62"/>
    </row>
    <row r="78" spans="2:214" ht="15.75">
      <c r="B78" s="124"/>
      <c r="C78" s="21"/>
      <c r="D78" s="159" t="s">
        <v>144</v>
      </c>
      <c r="E78" s="164"/>
      <c r="F78" s="190"/>
      <c r="G78" s="1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  <c r="FQ78" s="62"/>
      <c r="FR78" s="62"/>
      <c r="FS78" s="62"/>
      <c r="FT78" s="62"/>
      <c r="FU78" s="62"/>
      <c r="FV78" s="62"/>
      <c r="FW78" s="62"/>
      <c r="FX78" s="62"/>
      <c r="FY78" s="62"/>
      <c r="FZ78" s="62"/>
      <c r="GA78" s="62"/>
      <c r="GB78" s="62"/>
      <c r="GC78" s="62"/>
      <c r="GD78" s="62"/>
      <c r="GE78" s="62"/>
      <c r="GF78" s="62"/>
      <c r="GG78" s="62"/>
      <c r="GH78" s="62"/>
      <c r="GI78" s="62"/>
      <c r="GJ78" s="62"/>
      <c r="GK78" s="62"/>
      <c r="GL78" s="62"/>
      <c r="GM78" s="62"/>
      <c r="GN78" s="62"/>
      <c r="GO78" s="62"/>
      <c r="GP78" s="62"/>
      <c r="GQ78" s="62"/>
      <c r="GR78" s="62"/>
      <c r="GS78" s="62"/>
      <c r="GT78" s="62"/>
      <c r="GU78" s="62"/>
      <c r="GV78" s="62"/>
      <c r="GW78" s="62"/>
      <c r="GX78" s="62"/>
      <c r="GY78" s="62"/>
      <c r="GZ78" s="62"/>
      <c r="HA78" s="62"/>
      <c r="HB78" s="62"/>
      <c r="HC78" s="62"/>
      <c r="HD78" s="62"/>
      <c r="HE78" s="62"/>
      <c r="HF78" s="62"/>
    </row>
    <row r="79" spans="2:214" ht="29.25">
      <c r="B79" s="124"/>
      <c r="C79" s="21"/>
      <c r="D79" s="160" t="s">
        <v>143</v>
      </c>
      <c r="E79" s="165"/>
      <c r="F79" s="190"/>
      <c r="G79" s="1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  <c r="FQ79" s="62"/>
      <c r="FR79" s="62"/>
      <c r="FS79" s="62"/>
      <c r="FT79" s="62"/>
      <c r="FU79" s="62"/>
      <c r="FV79" s="62"/>
      <c r="FW79" s="62"/>
      <c r="FX79" s="62"/>
      <c r="FY79" s="62"/>
      <c r="FZ79" s="62"/>
      <c r="GA79" s="62"/>
      <c r="GB79" s="62"/>
      <c r="GC79" s="62"/>
      <c r="GD79" s="62"/>
      <c r="GE79" s="62"/>
      <c r="GF79" s="62"/>
      <c r="GG79" s="62"/>
      <c r="GH79" s="62"/>
      <c r="GI79" s="62"/>
      <c r="GJ79" s="62"/>
      <c r="GK79" s="62"/>
      <c r="GL79" s="62"/>
      <c r="GM79" s="62"/>
      <c r="GN79" s="62"/>
      <c r="GO79" s="62"/>
      <c r="GP79" s="62"/>
      <c r="GQ79" s="62"/>
      <c r="GR79" s="62"/>
      <c r="GS79" s="62"/>
      <c r="GT79" s="62"/>
      <c r="GU79" s="62"/>
      <c r="GV79" s="62"/>
      <c r="GW79" s="62"/>
      <c r="GX79" s="62"/>
      <c r="GY79" s="62"/>
      <c r="GZ79" s="62"/>
      <c r="HA79" s="62"/>
      <c r="HB79" s="62"/>
      <c r="HC79" s="62"/>
      <c r="HD79" s="62"/>
      <c r="HE79" s="62"/>
      <c r="HF79" s="62"/>
    </row>
    <row r="80" spans="2:214">
      <c r="B80" s="124"/>
      <c r="C80" s="21"/>
      <c r="D80" s="21"/>
      <c r="E80" s="127"/>
      <c r="F80" s="1"/>
      <c r="G80" s="1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  <c r="FQ80" s="62"/>
      <c r="FR80" s="62"/>
      <c r="FS80" s="62"/>
      <c r="FT80" s="62"/>
      <c r="FU80" s="62"/>
      <c r="FV80" s="62"/>
      <c r="FW80" s="62"/>
      <c r="FX80" s="62"/>
      <c r="FY80" s="62"/>
      <c r="FZ80" s="62"/>
      <c r="GA80" s="62"/>
      <c r="GB80" s="62"/>
      <c r="GC80" s="62"/>
      <c r="GD80" s="62"/>
      <c r="GE80" s="62"/>
      <c r="GF80" s="62"/>
      <c r="GG80" s="62"/>
      <c r="GH80" s="62"/>
      <c r="GI80" s="62"/>
      <c r="GJ80" s="62"/>
      <c r="GK80" s="62"/>
      <c r="GL80" s="62"/>
      <c r="GM80" s="62"/>
      <c r="GN80" s="62"/>
      <c r="GO80" s="62"/>
      <c r="GP80" s="62"/>
      <c r="GQ80" s="62"/>
      <c r="GR80" s="62"/>
      <c r="GS80" s="62"/>
      <c r="GT80" s="62"/>
      <c r="GU80" s="62"/>
      <c r="GV80" s="62"/>
      <c r="GW80" s="62"/>
      <c r="GX80" s="62"/>
      <c r="GY80" s="62"/>
      <c r="GZ80" s="62"/>
      <c r="HA80" s="62"/>
      <c r="HB80" s="62"/>
      <c r="HC80" s="62"/>
      <c r="HD80" s="62"/>
      <c r="HE80" s="62"/>
      <c r="HF80" s="62"/>
    </row>
    <row r="81" spans="2:214">
      <c r="B81" s="124"/>
      <c r="C81" s="21"/>
      <c r="D81" s="21"/>
      <c r="E81" s="127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  <c r="FQ81" s="62"/>
      <c r="FR81" s="62"/>
      <c r="FS81" s="62"/>
      <c r="FT81" s="62"/>
      <c r="FU81" s="62"/>
      <c r="FV81" s="62"/>
      <c r="FW81" s="62"/>
      <c r="FX81" s="62"/>
      <c r="FY81" s="62"/>
      <c r="FZ81" s="62"/>
      <c r="GA81" s="62"/>
      <c r="GB81" s="62"/>
      <c r="GC81" s="62"/>
      <c r="GD81" s="62"/>
      <c r="GE81" s="62"/>
      <c r="GF81" s="62"/>
      <c r="GG81" s="62"/>
      <c r="GH81" s="62"/>
      <c r="GI81" s="62"/>
      <c r="GJ81" s="62"/>
      <c r="GK81" s="62"/>
      <c r="GL81" s="62"/>
      <c r="GM81" s="62"/>
      <c r="GN81" s="62"/>
      <c r="GO81" s="62"/>
      <c r="GP81" s="62"/>
      <c r="GQ81" s="62"/>
      <c r="GR81" s="62"/>
      <c r="GS81" s="62"/>
      <c r="GT81" s="62"/>
      <c r="GU81" s="62"/>
      <c r="GV81" s="62"/>
      <c r="GW81" s="62"/>
      <c r="GX81" s="62"/>
      <c r="GY81" s="62"/>
      <c r="GZ81" s="62"/>
      <c r="HA81" s="62"/>
      <c r="HB81" s="62"/>
      <c r="HC81" s="62"/>
      <c r="HD81" s="62"/>
      <c r="HE81" s="62"/>
      <c r="HF81" s="62"/>
    </row>
    <row r="82" spans="2:214">
      <c r="B82" s="166"/>
      <c r="C82" s="21"/>
      <c r="D82" s="21"/>
      <c r="E82" s="127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  <c r="FQ82" s="62"/>
      <c r="FR82" s="62"/>
      <c r="FS82" s="62"/>
      <c r="FT82" s="62"/>
      <c r="FU82" s="62"/>
      <c r="FV82" s="62"/>
      <c r="FW82" s="62"/>
      <c r="FX82" s="62"/>
      <c r="FY82" s="62"/>
      <c r="FZ82" s="62"/>
      <c r="GA82" s="62"/>
      <c r="GB82" s="62"/>
      <c r="GC82" s="62"/>
      <c r="GD82" s="62"/>
      <c r="GE82" s="62"/>
      <c r="GF82" s="62"/>
      <c r="GG82" s="62"/>
      <c r="GH82" s="62"/>
      <c r="GI82" s="62"/>
      <c r="GJ82" s="62"/>
      <c r="GK82" s="62"/>
      <c r="GL82" s="62"/>
      <c r="GM82" s="62"/>
      <c r="GN82" s="62"/>
      <c r="GO82" s="62"/>
      <c r="GP82" s="62"/>
      <c r="GQ82" s="62"/>
      <c r="GR82" s="62"/>
      <c r="GS82" s="62"/>
      <c r="GT82" s="62"/>
      <c r="GU82" s="62"/>
      <c r="GV82" s="62"/>
      <c r="GW82" s="62"/>
      <c r="GX82" s="62"/>
      <c r="GY82" s="62"/>
      <c r="GZ82" s="62"/>
      <c r="HA82" s="62"/>
      <c r="HB82" s="62"/>
      <c r="HC82" s="62"/>
      <c r="HD82" s="62"/>
      <c r="HE82" s="62"/>
      <c r="HF82" s="62"/>
    </row>
    <row r="83" spans="2:214">
      <c r="B83" s="166"/>
      <c r="C83" s="21"/>
      <c r="D83" s="21"/>
      <c r="E83" s="127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  <c r="FQ83" s="62"/>
      <c r="FR83" s="62"/>
      <c r="FS83" s="62"/>
      <c r="FT83" s="62"/>
      <c r="FU83" s="62"/>
      <c r="FV83" s="62"/>
      <c r="FW83" s="62"/>
      <c r="FX83" s="62"/>
      <c r="FY83" s="62"/>
      <c r="FZ83" s="62"/>
      <c r="GA83" s="62"/>
      <c r="GB83" s="62"/>
      <c r="GC83" s="62"/>
      <c r="GD83" s="62"/>
      <c r="GE83" s="62"/>
      <c r="GF83" s="62"/>
      <c r="GG83" s="62"/>
      <c r="GH83" s="62"/>
      <c r="GI83" s="62"/>
      <c r="GJ83" s="62"/>
      <c r="GK83" s="62"/>
      <c r="GL83" s="62"/>
      <c r="GM83" s="62"/>
      <c r="GN83" s="62"/>
      <c r="GO83" s="62"/>
      <c r="GP83" s="62"/>
      <c r="GQ83" s="62"/>
      <c r="GR83" s="62"/>
      <c r="GS83" s="62"/>
      <c r="GT83" s="62"/>
      <c r="GU83" s="62"/>
      <c r="GV83" s="62"/>
      <c r="GW83" s="62"/>
      <c r="GX83" s="62"/>
      <c r="GY83" s="62"/>
      <c r="GZ83" s="62"/>
      <c r="HA83" s="62"/>
      <c r="HB83" s="62"/>
      <c r="HC83" s="62"/>
      <c r="HD83" s="62"/>
      <c r="HE83" s="62"/>
      <c r="HF83" s="62"/>
    </row>
    <row r="84" spans="2:214">
      <c r="B84" s="166"/>
      <c r="C84" s="21"/>
      <c r="D84" s="21"/>
      <c r="E84" s="127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  <c r="FQ84" s="62"/>
      <c r="FR84" s="62"/>
      <c r="FS84" s="62"/>
      <c r="FT84" s="62"/>
      <c r="FU84" s="62"/>
      <c r="FV84" s="62"/>
      <c r="FW84" s="62"/>
      <c r="FX84" s="62"/>
      <c r="FY84" s="62"/>
      <c r="FZ84" s="62"/>
      <c r="GA84" s="62"/>
      <c r="GB84" s="62"/>
      <c r="GC84" s="62"/>
      <c r="GD84" s="62"/>
      <c r="GE84" s="62"/>
      <c r="GF84" s="62"/>
      <c r="GG84" s="62"/>
      <c r="GH84" s="62"/>
      <c r="GI84" s="62"/>
      <c r="GJ84" s="62"/>
      <c r="GK84" s="62"/>
      <c r="GL84" s="62"/>
      <c r="GM84" s="62"/>
      <c r="GN84" s="62"/>
      <c r="GO84" s="62"/>
      <c r="GP84" s="62"/>
      <c r="GQ84" s="62"/>
      <c r="GR84" s="62"/>
      <c r="GS84" s="62"/>
      <c r="GT84" s="62"/>
      <c r="GU84" s="62"/>
      <c r="GV84" s="62"/>
      <c r="GW84" s="62"/>
      <c r="GX84" s="62"/>
      <c r="GY84" s="62"/>
      <c r="GZ84" s="62"/>
      <c r="HA84" s="62"/>
      <c r="HB84" s="62"/>
      <c r="HC84" s="62"/>
      <c r="HD84" s="62"/>
      <c r="HE84" s="62"/>
      <c r="HF84" s="62"/>
    </row>
    <row r="85" spans="2:214">
      <c r="B85" s="124"/>
      <c r="C85" s="21"/>
      <c r="D85" s="21"/>
      <c r="E85" s="127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  <c r="FQ85" s="62"/>
      <c r="FR85" s="62"/>
      <c r="FS85" s="62"/>
      <c r="FT85" s="62"/>
      <c r="FU85" s="62"/>
      <c r="FV85" s="62"/>
      <c r="FW85" s="62"/>
      <c r="FX85" s="62"/>
      <c r="FY85" s="62"/>
      <c r="FZ85" s="62"/>
      <c r="GA85" s="62"/>
      <c r="GB85" s="62"/>
      <c r="GC85" s="62"/>
      <c r="GD85" s="62"/>
      <c r="GE85" s="62"/>
      <c r="GF85" s="62"/>
      <c r="GG85" s="62"/>
      <c r="GH85" s="62"/>
      <c r="GI85" s="62"/>
      <c r="GJ85" s="62"/>
      <c r="GK85" s="62"/>
      <c r="GL85" s="62"/>
      <c r="GM85" s="62"/>
      <c r="GN85" s="62"/>
      <c r="GO85" s="62"/>
      <c r="GP85" s="62"/>
      <c r="GQ85" s="62"/>
      <c r="GR85" s="62"/>
      <c r="GS85" s="62"/>
      <c r="GT85" s="62"/>
      <c r="GU85" s="62"/>
      <c r="GV85" s="62"/>
      <c r="GW85" s="62"/>
      <c r="GX85" s="62"/>
      <c r="GY85" s="62"/>
      <c r="GZ85" s="62"/>
      <c r="HA85" s="62"/>
      <c r="HB85" s="62"/>
      <c r="HC85" s="62"/>
      <c r="HD85" s="62"/>
      <c r="HE85" s="62"/>
      <c r="HF85" s="62"/>
    </row>
    <row r="86" spans="2:214">
      <c r="B86" s="124"/>
      <c r="C86" s="21"/>
      <c r="D86" s="21"/>
      <c r="E86" s="127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  <c r="FQ86" s="62"/>
      <c r="FR86" s="62"/>
      <c r="FS86" s="62"/>
      <c r="FT86" s="62"/>
      <c r="FU86" s="62"/>
      <c r="FV86" s="62"/>
      <c r="FW86" s="62"/>
      <c r="FX86" s="62"/>
      <c r="FY86" s="62"/>
      <c r="FZ86" s="62"/>
      <c r="GA86" s="62"/>
      <c r="GB86" s="62"/>
      <c r="GC86" s="62"/>
      <c r="GD86" s="62"/>
      <c r="GE86" s="62"/>
      <c r="GF86" s="62"/>
      <c r="GG86" s="62"/>
      <c r="GH86" s="62"/>
      <c r="GI86" s="62"/>
      <c r="GJ86" s="62"/>
      <c r="GK86" s="62"/>
      <c r="GL86" s="62"/>
      <c r="GM86" s="62"/>
      <c r="GN86" s="62"/>
      <c r="GO86" s="62"/>
      <c r="GP86" s="62"/>
      <c r="GQ86" s="62"/>
      <c r="GR86" s="62"/>
      <c r="GS86" s="62"/>
      <c r="GT86" s="62"/>
      <c r="GU86" s="62"/>
      <c r="GV86" s="62"/>
      <c r="GW86" s="62"/>
      <c r="GX86" s="62"/>
      <c r="GY86" s="62"/>
      <c r="GZ86" s="62"/>
      <c r="HA86" s="62"/>
      <c r="HB86" s="62"/>
      <c r="HC86" s="62"/>
      <c r="HD86" s="62"/>
      <c r="HE86" s="62"/>
      <c r="HF86" s="62"/>
    </row>
    <row r="87" spans="2:214">
      <c r="B87" s="124"/>
      <c r="C87" s="21"/>
      <c r="D87" s="21"/>
      <c r="E87" s="127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  <c r="FQ87" s="62"/>
      <c r="FR87" s="62"/>
      <c r="FS87" s="62"/>
      <c r="FT87" s="62"/>
      <c r="FU87" s="62"/>
      <c r="FV87" s="62"/>
      <c r="FW87" s="62"/>
      <c r="FX87" s="62"/>
      <c r="FY87" s="62"/>
      <c r="FZ87" s="62"/>
      <c r="GA87" s="62"/>
      <c r="GB87" s="62"/>
      <c r="GC87" s="62"/>
      <c r="GD87" s="62"/>
      <c r="GE87" s="62"/>
      <c r="GF87" s="62"/>
      <c r="GG87" s="62"/>
      <c r="GH87" s="62"/>
      <c r="GI87" s="62"/>
      <c r="GJ87" s="62"/>
      <c r="GK87" s="62"/>
      <c r="GL87" s="62"/>
      <c r="GM87" s="62"/>
      <c r="GN87" s="62"/>
      <c r="GO87" s="62"/>
      <c r="GP87" s="62"/>
      <c r="GQ87" s="62"/>
      <c r="GR87" s="62"/>
      <c r="GS87" s="62"/>
      <c r="GT87" s="62"/>
      <c r="GU87" s="62"/>
      <c r="GV87" s="62"/>
      <c r="GW87" s="62"/>
      <c r="GX87" s="62"/>
      <c r="GY87" s="62"/>
      <c r="GZ87" s="62"/>
      <c r="HA87" s="62"/>
      <c r="HB87" s="62"/>
      <c r="HC87" s="62"/>
      <c r="HD87" s="62"/>
      <c r="HE87" s="62"/>
      <c r="HF87" s="62"/>
    </row>
    <row r="88" spans="2:214">
      <c r="B88" s="124"/>
      <c r="C88" s="21"/>
      <c r="D88" s="21"/>
      <c r="E88" s="127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  <c r="FQ88" s="62"/>
      <c r="FR88" s="62"/>
      <c r="FS88" s="62"/>
      <c r="FT88" s="62"/>
      <c r="FU88" s="62"/>
      <c r="FV88" s="62"/>
      <c r="FW88" s="62"/>
      <c r="FX88" s="62"/>
      <c r="FY88" s="62"/>
      <c r="FZ88" s="62"/>
      <c r="GA88" s="62"/>
      <c r="GB88" s="62"/>
      <c r="GC88" s="62"/>
      <c r="GD88" s="62"/>
      <c r="GE88" s="62"/>
      <c r="GF88" s="62"/>
      <c r="GG88" s="62"/>
      <c r="GH88" s="62"/>
      <c r="GI88" s="62"/>
      <c r="GJ88" s="62"/>
      <c r="GK88" s="62"/>
      <c r="GL88" s="62"/>
      <c r="GM88" s="62"/>
      <c r="GN88" s="62"/>
      <c r="GO88" s="62"/>
      <c r="GP88" s="62"/>
      <c r="GQ88" s="62"/>
      <c r="GR88" s="62"/>
      <c r="GS88" s="62"/>
      <c r="GT88" s="62"/>
      <c r="GU88" s="62"/>
      <c r="GV88" s="62"/>
      <c r="GW88" s="62"/>
      <c r="GX88" s="62"/>
      <c r="GY88" s="62"/>
      <c r="GZ88" s="62"/>
      <c r="HA88" s="62"/>
      <c r="HB88" s="62"/>
      <c r="HC88" s="62"/>
      <c r="HD88" s="62"/>
      <c r="HE88" s="62"/>
      <c r="HF88" s="62"/>
    </row>
    <row r="89" spans="2:214">
      <c r="B89" s="139"/>
      <c r="C89" s="57"/>
      <c r="D89" s="57"/>
      <c r="E89" s="140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  <c r="FQ89" s="62"/>
      <c r="FR89" s="62"/>
      <c r="FS89" s="62"/>
      <c r="FT89" s="62"/>
      <c r="FU89" s="62"/>
      <c r="FV89" s="62"/>
      <c r="FW89" s="62"/>
      <c r="FX89" s="62"/>
      <c r="FY89" s="62"/>
      <c r="FZ89" s="62"/>
      <c r="GA89" s="62"/>
      <c r="GB89" s="62"/>
      <c r="GC89" s="62"/>
      <c r="GD89" s="62"/>
      <c r="GE89" s="62"/>
      <c r="GF89" s="62"/>
      <c r="GG89" s="62"/>
      <c r="GH89" s="62"/>
      <c r="GI89" s="62"/>
      <c r="GJ89" s="62"/>
      <c r="GK89" s="62"/>
      <c r="GL89" s="62"/>
      <c r="GM89" s="62"/>
      <c r="GN89" s="62"/>
      <c r="GO89" s="62"/>
      <c r="GP89" s="62"/>
      <c r="GQ89" s="62"/>
      <c r="GR89" s="62"/>
      <c r="GS89" s="62"/>
      <c r="GT89" s="62"/>
      <c r="GU89" s="62"/>
      <c r="GV89" s="62"/>
      <c r="GW89" s="62"/>
      <c r="GX89" s="62"/>
      <c r="GY89" s="62"/>
      <c r="GZ89" s="62"/>
      <c r="HA89" s="62"/>
      <c r="HB89" s="62"/>
      <c r="HC89" s="62"/>
      <c r="HD89" s="62"/>
      <c r="HE89" s="62"/>
      <c r="HF89" s="62"/>
    </row>
    <row r="90" spans="2:214" ht="20.25">
      <c r="B90" s="500" t="s">
        <v>201</v>
      </c>
      <c r="C90" s="501"/>
      <c r="D90" s="501"/>
      <c r="E90" s="50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  <c r="FQ90" s="62"/>
      <c r="FR90" s="62"/>
      <c r="FS90" s="62"/>
      <c r="FT90" s="62"/>
      <c r="FU90" s="62"/>
      <c r="FV90" s="62"/>
      <c r="FW90" s="62"/>
      <c r="FX90" s="62"/>
      <c r="FY90" s="62"/>
      <c r="FZ90" s="62"/>
      <c r="GA90" s="62"/>
      <c r="GB90" s="62"/>
      <c r="GC90" s="62"/>
      <c r="GD90" s="62"/>
      <c r="GE90" s="62"/>
      <c r="GF90" s="62"/>
      <c r="GG90" s="62"/>
      <c r="GH90" s="62"/>
      <c r="GI90" s="62"/>
      <c r="GJ90" s="62"/>
      <c r="GK90" s="62"/>
      <c r="GL90" s="62"/>
      <c r="GM90" s="62"/>
      <c r="GN90" s="62"/>
      <c r="GO90" s="62"/>
      <c r="GP90" s="62"/>
      <c r="GQ90" s="62"/>
      <c r="GR90" s="62"/>
      <c r="GS90" s="62"/>
      <c r="GT90" s="62"/>
      <c r="GU90" s="62"/>
      <c r="GV90" s="62"/>
      <c r="GW90" s="62"/>
      <c r="GX90" s="62"/>
      <c r="GY90" s="62"/>
      <c r="GZ90" s="62"/>
      <c r="HA90" s="62"/>
      <c r="HB90" s="62"/>
      <c r="HC90" s="62"/>
      <c r="HD90" s="62"/>
      <c r="HE90" s="62"/>
      <c r="HF90" s="62"/>
    </row>
    <row r="91" spans="2:214">
      <c r="B91" s="124"/>
      <c r="C91" s="21"/>
      <c r="D91" s="21"/>
      <c r="E91" s="127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  <c r="FQ91" s="62"/>
      <c r="FR91" s="62"/>
      <c r="FS91" s="62"/>
      <c r="FT91" s="62"/>
      <c r="FU91" s="62"/>
      <c r="FV91" s="62"/>
      <c r="FW91" s="62"/>
      <c r="FX91" s="62"/>
      <c r="FY91" s="62"/>
      <c r="FZ91" s="62"/>
      <c r="GA91" s="62"/>
      <c r="GB91" s="62"/>
      <c r="GC91" s="62"/>
      <c r="GD91" s="62"/>
      <c r="GE91" s="62"/>
      <c r="GF91" s="62"/>
      <c r="GG91" s="62"/>
      <c r="GH91" s="62"/>
      <c r="GI91" s="62"/>
      <c r="GJ91" s="62"/>
      <c r="GK91" s="62"/>
      <c r="GL91" s="62"/>
      <c r="GM91" s="62"/>
      <c r="GN91" s="62"/>
      <c r="GO91" s="62"/>
      <c r="GP91" s="62"/>
      <c r="GQ91" s="62"/>
      <c r="GR91" s="62"/>
      <c r="GS91" s="62"/>
      <c r="GT91" s="62"/>
      <c r="GU91" s="62"/>
      <c r="GV91" s="62"/>
      <c r="GW91" s="62"/>
      <c r="GX91" s="62"/>
      <c r="GY91" s="62"/>
      <c r="GZ91" s="62"/>
      <c r="HA91" s="62"/>
      <c r="HB91" s="62"/>
      <c r="HC91" s="62"/>
      <c r="HD91" s="62"/>
      <c r="HE91" s="62"/>
      <c r="HF91" s="62"/>
    </row>
    <row r="92" spans="2:214" ht="15.75" thickBot="1">
      <c r="B92" s="124"/>
      <c r="C92" s="21"/>
      <c r="D92" s="22" t="s">
        <v>200</v>
      </c>
      <c r="E92" s="167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  <c r="FQ92" s="62"/>
      <c r="FR92" s="62"/>
      <c r="FS92" s="62"/>
      <c r="FT92" s="62"/>
      <c r="FU92" s="62"/>
      <c r="FV92" s="62"/>
      <c r="FW92" s="62"/>
      <c r="FX92" s="62"/>
      <c r="FY92" s="62"/>
      <c r="FZ92" s="62"/>
      <c r="GA92" s="62"/>
      <c r="GB92" s="62"/>
      <c r="GC92" s="62"/>
      <c r="GD92" s="62"/>
      <c r="GE92" s="62"/>
      <c r="GF92" s="62"/>
      <c r="GG92" s="62"/>
      <c r="GH92" s="62"/>
      <c r="GI92" s="62"/>
      <c r="GJ92" s="62"/>
      <c r="GK92" s="62"/>
      <c r="GL92" s="62"/>
      <c r="GM92" s="62"/>
      <c r="GN92" s="62"/>
      <c r="GO92" s="62"/>
      <c r="GP92" s="62"/>
      <c r="GQ92" s="62"/>
      <c r="GR92" s="62"/>
      <c r="GS92" s="62"/>
      <c r="GT92" s="62"/>
      <c r="GU92" s="62"/>
      <c r="GV92" s="62"/>
      <c r="GW92" s="62"/>
      <c r="GX92" s="62"/>
      <c r="GY92" s="62"/>
      <c r="GZ92" s="62"/>
      <c r="HA92" s="62"/>
      <c r="HB92" s="62"/>
      <c r="HC92" s="62"/>
      <c r="HD92" s="62"/>
      <c r="HE92" s="62"/>
      <c r="HF92" s="62"/>
    </row>
    <row r="93" spans="2:214" ht="15.75">
      <c r="B93" s="124"/>
      <c r="C93" s="21"/>
      <c r="D93" s="168" t="s">
        <v>144</v>
      </c>
      <c r="E93" s="169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  <c r="FQ93" s="62"/>
      <c r="FR93" s="62"/>
      <c r="FS93" s="62"/>
      <c r="FT93" s="62"/>
      <c r="FU93" s="62"/>
      <c r="FV93" s="62"/>
      <c r="FW93" s="62"/>
      <c r="FX93" s="62"/>
      <c r="FY93" s="62"/>
      <c r="FZ93" s="62"/>
      <c r="GA93" s="62"/>
      <c r="GB93" s="62"/>
      <c r="GC93" s="62"/>
      <c r="GD93" s="62"/>
      <c r="GE93" s="62"/>
      <c r="GF93" s="62"/>
      <c r="GG93" s="62"/>
      <c r="GH93" s="62"/>
      <c r="GI93" s="62"/>
      <c r="GJ93" s="62"/>
      <c r="GK93" s="62"/>
      <c r="GL93" s="62"/>
      <c r="GM93" s="62"/>
      <c r="GN93" s="62"/>
      <c r="GO93" s="62"/>
      <c r="GP93" s="62"/>
      <c r="GQ93" s="62"/>
      <c r="GR93" s="62"/>
      <c r="GS93" s="62"/>
      <c r="GT93" s="62"/>
      <c r="GU93" s="62"/>
      <c r="GV93" s="62"/>
      <c r="GW93" s="62"/>
      <c r="GX93" s="62"/>
      <c r="GY93" s="62"/>
      <c r="GZ93" s="62"/>
      <c r="HA93" s="62"/>
      <c r="HB93" s="62"/>
      <c r="HC93" s="62"/>
      <c r="HD93" s="62"/>
      <c r="HE93" s="62"/>
      <c r="HF93" s="62"/>
    </row>
    <row r="94" spans="2:214" ht="18">
      <c r="B94" s="124"/>
      <c r="C94" s="21"/>
      <c r="D94" s="170" t="s">
        <v>145</v>
      </c>
      <c r="E94" s="171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  <c r="FQ94" s="62"/>
      <c r="FR94" s="62"/>
      <c r="FS94" s="62"/>
      <c r="FT94" s="62"/>
      <c r="FU94" s="62"/>
      <c r="FV94" s="62"/>
      <c r="FW94" s="62"/>
      <c r="FX94" s="62"/>
      <c r="FY94" s="62"/>
      <c r="FZ94" s="62"/>
      <c r="GA94" s="62"/>
      <c r="GB94" s="62"/>
      <c r="GC94" s="62"/>
      <c r="GD94" s="62"/>
      <c r="GE94" s="62"/>
      <c r="GF94" s="62"/>
      <c r="GG94" s="62"/>
      <c r="GH94" s="62"/>
      <c r="GI94" s="62"/>
      <c r="GJ94" s="62"/>
      <c r="GK94" s="62"/>
      <c r="GL94" s="62"/>
      <c r="GM94" s="62"/>
      <c r="GN94" s="62"/>
      <c r="GO94" s="62"/>
      <c r="GP94" s="62"/>
      <c r="GQ94" s="62"/>
      <c r="GR94" s="62"/>
      <c r="GS94" s="62"/>
      <c r="GT94" s="62"/>
      <c r="GU94" s="62"/>
      <c r="GV94" s="62"/>
      <c r="GW94" s="62"/>
      <c r="GX94" s="62"/>
      <c r="GY94" s="62"/>
      <c r="GZ94" s="62"/>
      <c r="HA94" s="62"/>
      <c r="HB94" s="62"/>
      <c r="HC94" s="62"/>
      <c r="HD94" s="62"/>
      <c r="HE94" s="62"/>
      <c r="HF94" s="62"/>
    </row>
    <row r="95" spans="2:214" ht="18.75" thickBot="1">
      <c r="B95" s="124"/>
      <c r="C95" s="21"/>
      <c r="D95" s="170" t="s">
        <v>132</v>
      </c>
      <c r="E95" s="172" t="s">
        <v>133</v>
      </c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  <c r="FQ95" s="62"/>
      <c r="FR95" s="62"/>
      <c r="FS95" s="62"/>
      <c r="FT95" s="62"/>
      <c r="FU95" s="62"/>
      <c r="FV95" s="62"/>
      <c r="FW95" s="62"/>
      <c r="FX95" s="62"/>
      <c r="FY95" s="62"/>
      <c r="FZ95" s="62"/>
      <c r="GA95" s="62"/>
      <c r="GB95" s="62"/>
      <c r="GC95" s="62"/>
      <c r="GD95" s="62"/>
      <c r="GE95" s="62"/>
      <c r="GF95" s="62"/>
      <c r="GG95" s="62"/>
      <c r="GH95" s="62"/>
      <c r="GI95" s="62"/>
      <c r="GJ95" s="62"/>
      <c r="GK95" s="62"/>
      <c r="GL95" s="62"/>
      <c r="GM95" s="62"/>
      <c r="GN95" s="62"/>
      <c r="GO95" s="62"/>
      <c r="GP95" s="62"/>
      <c r="GQ95" s="62"/>
      <c r="GR95" s="62"/>
      <c r="GS95" s="62"/>
      <c r="GT95" s="62"/>
      <c r="GU95" s="62"/>
      <c r="GV95" s="62"/>
      <c r="GW95" s="62"/>
      <c r="GX95" s="62"/>
      <c r="GY95" s="62"/>
      <c r="GZ95" s="62"/>
      <c r="HA95" s="62"/>
      <c r="HB95" s="62"/>
      <c r="HC95" s="62"/>
      <c r="HD95" s="62"/>
      <c r="HE95" s="62"/>
      <c r="HF95" s="62"/>
    </row>
    <row r="96" spans="2:214" ht="15.75">
      <c r="B96" s="124"/>
      <c r="C96" s="21"/>
      <c r="D96" s="168" t="s">
        <v>144</v>
      </c>
      <c r="E96" s="173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  <c r="FQ96" s="62"/>
      <c r="FR96" s="62"/>
      <c r="FS96" s="62"/>
      <c r="FT96" s="62"/>
      <c r="FU96" s="62"/>
      <c r="FV96" s="62"/>
      <c r="FW96" s="62"/>
      <c r="FX96" s="62"/>
      <c r="FY96" s="62"/>
      <c r="FZ96" s="62"/>
      <c r="GA96" s="62"/>
      <c r="GB96" s="62"/>
      <c r="GC96" s="62"/>
      <c r="GD96" s="62"/>
      <c r="GE96" s="62"/>
      <c r="GF96" s="62"/>
      <c r="GG96" s="62"/>
      <c r="GH96" s="62"/>
      <c r="GI96" s="62"/>
      <c r="GJ96" s="62"/>
      <c r="GK96" s="62"/>
      <c r="GL96" s="62"/>
      <c r="GM96" s="62"/>
      <c r="GN96" s="62"/>
      <c r="GO96" s="62"/>
      <c r="GP96" s="62"/>
      <c r="GQ96" s="62"/>
      <c r="GR96" s="62"/>
      <c r="GS96" s="62"/>
      <c r="GT96" s="62"/>
      <c r="GU96" s="62"/>
      <c r="GV96" s="62"/>
      <c r="GW96" s="62"/>
      <c r="GX96" s="62"/>
      <c r="GY96" s="62"/>
      <c r="GZ96" s="62"/>
      <c r="HA96" s="62"/>
      <c r="HB96" s="62"/>
      <c r="HC96" s="62"/>
      <c r="HD96" s="62"/>
      <c r="HE96" s="62"/>
      <c r="HF96" s="62"/>
    </row>
    <row r="97" spans="2:214" ht="18">
      <c r="B97" s="124"/>
      <c r="C97" s="21"/>
      <c r="D97" s="174" t="s">
        <v>145</v>
      </c>
      <c r="E97" s="175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  <c r="FQ97" s="62"/>
      <c r="FR97" s="62"/>
      <c r="FS97" s="62"/>
      <c r="FT97" s="62"/>
      <c r="FU97" s="62"/>
      <c r="FV97" s="62"/>
      <c r="FW97" s="62"/>
      <c r="FX97" s="62"/>
      <c r="FY97" s="62"/>
      <c r="FZ97" s="62"/>
      <c r="GA97" s="62"/>
      <c r="GB97" s="62"/>
      <c r="GC97" s="62"/>
      <c r="GD97" s="62"/>
      <c r="GE97" s="62"/>
      <c r="GF97" s="62"/>
      <c r="GG97" s="62"/>
      <c r="GH97" s="62"/>
      <c r="GI97" s="62"/>
      <c r="GJ97" s="62"/>
      <c r="GK97" s="62"/>
      <c r="GL97" s="62"/>
      <c r="GM97" s="62"/>
      <c r="GN97" s="62"/>
      <c r="GO97" s="62"/>
      <c r="GP97" s="62"/>
      <c r="GQ97" s="62"/>
      <c r="GR97" s="62"/>
      <c r="GS97" s="62"/>
      <c r="GT97" s="62"/>
      <c r="GU97" s="62"/>
      <c r="GV97" s="62"/>
      <c r="GW97" s="62"/>
      <c r="GX97" s="62"/>
      <c r="GY97" s="62"/>
      <c r="GZ97" s="62"/>
      <c r="HA97" s="62"/>
      <c r="HB97" s="62"/>
      <c r="HC97" s="62"/>
      <c r="HD97" s="62"/>
      <c r="HE97" s="62"/>
      <c r="HF97" s="62"/>
    </row>
    <row r="98" spans="2:214" ht="18.75" thickBot="1">
      <c r="B98" s="124"/>
      <c r="C98" s="21"/>
      <c r="D98" s="176" t="s">
        <v>132</v>
      </c>
      <c r="E98" s="177" t="s">
        <v>133</v>
      </c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  <c r="FQ98" s="62"/>
      <c r="FR98" s="62"/>
      <c r="FS98" s="62"/>
      <c r="FT98" s="62"/>
      <c r="FU98" s="62"/>
      <c r="FV98" s="62"/>
      <c r="FW98" s="62"/>
      <c r="FX98" s="62"/>
      <c r="FY98" s="62"/>
      <c r="FZ98" s="62"/>
      <c r="GA98" s="62"/>
      <c r="GB98" s="62"/>
      <c r="GC98" s="62"/>
      <c r="GD98" s="62"/>
      <c r="GE98" s="62"/>
      <c r="GF98" s="62"/>
      <c r="GG98" s="62"/>
      <c r="GH98" s="62"/>
      <c r="GI98" s="62"/>
      <c r="GJ98" s="62"/>
      <c r="GK98" s="62"/>
      <c r="GL98" s="62"/>
      <c r="GM98" s="62"/>
      <c r="GN98" s="62"/>
      <c r="GO98" s="62"/>
      <c r="GP98" s="62"/>
      <c r="GQ98" s="62"/>
      <c r="GR98" s="62"/>
      <c r="GS98" s="62"/>
      <c r="GT98" s="62"/>
      <c r="GU98" s="62"/>
      <c r="GV98" s="62"/>
      <c r="GW98" s="62"/>
      <c r="GX98" s="62"/>
      <c r="GY98" s="62"/>
      <c r="GZ98" s="62"/>
      <c r="HA98" s="62"/>
      <c r="HB98" s="62"/>
      <c r="HC98" s="62"/>
      <c r="HD98" s="62"/>
      <c r="HE98" s="62"/>
      <c r="HF98" s="62"/>
    </row>
    <row r="99" spans="2:214">
      <c r="B99" s="124"/>
      <c r="C99" s="21"/>
      <c r="D99" s="21"/>
      <c r="E99" s="127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  <c r="FQ99" s="62"/>
      <c r="FR99" s="62"/>
      <c r="FS99" s="62"/>
      <c r="FT99" s="62"/>
      <c r="FU99" s="62"/>
      <c r="FV99" s="62"/>
      <c r="FW99" s="62"/>
      <c r="FX99" s="62"/>
      <c r="FY99" s="62"/>
      <c r="FZ99" s="62"/>
      <c r="GA99" s="62"/>
      <c r="GB99" s="62"/>
      <c r="GC99" s="62"/>
      <c r="GD99" s="62"/>
      <c r="GE99" s="62"/>
      <c r="GF99" s="62"/>
      <c r="GG99" s="62"/>
      <c r="GH99" s="62"/>
      <c r="GI99" s="62"/>
      <c r="GJ99" s="62"/>
      <c r="GK99" s="62"/>
      <c r="GL99" s="62"/>
      <c r="GM99" s="62"/>
      <c r="GN99" s="62"/>
      <c r="GO99" s="62"/>
      <c r="GP99" s="62"/>
      <c r="GQ99" s="62"/>
      <c r="GR99" s="62"/>
      <c r="GS99" s="62"/>
      <c r="GT99" s="62"/>
      <c r="GU99" s="62"/>
      <c r="GV99" s="62"/>
      <c r="GW99" s="62"/>
      <c r="GX99" s="62"/>
      <c r="GY99" s="62"/>
      <c r="GZ99" s="62"/>
      <c r="HA99" s="62"/>
      <c r="HB99" s="62"/>
      <c r="HC99" s="62"/>
      <c r="HD99" s="62"/>
      <c r="HE99" s="62"/>
      <c r="HF99" s="62"/>
    </row>
    <row r="100" spans="2:214">
      <c r="B100" s="124"/>
      <c r="C100" s="21"/>
      <c r="D100" s="21"/>
      <c r="E100" s="127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  <c r="FQ100" s="62"/>
      <c r="FR100" s="62"/>
      <c r="FS100" s="62"/>
      <c r="FT100" s="62"/>
      <c r="FU100" s="62"/>
      <c r="FV100" s="62"/>
      <c r="FW100" s="62"/>
      <c r="FX100" s="62"/>
      <c r="FY100" s="62"/>
      <c r="FZ100" s="62"/>
      <c r="GA100" s="62"/>
      <c r="GB100" s="62"/>
      <c r="GC100" s="62"/>
      <c r="GD100" s="62"/>
      <c r="GE100" s="62"/>
      <c r="GF100" s="62"/>
      <c r="GG100" s="62"/>
      <c r="GH100" s="62"/>
      <c r="GI100" s="62"/>
      <c r="GJ100" s="62"/>
      <c r="GK100" s="62"/>
      <c r="GL100" s="62"/>
      <c r="GM100" s="62"/>
      <c r="GN100" s="62"/>
      <c r="GO100" s="62"/>
      <c r="GP100" s="62"/>
      <c r="GQ100" s="62"/>
      <c r="GR100" s="62"/>
      <c r="GS100" s="62"/>
      <c r="GT100" s="62"/>
      <c r="GU100" s="62"/>
      <c r="GV100" s="62"/>
      <c r="GW100" s="62"/>
      <c r="GX100" s="62"/>
      <c r="GY100" s="62"/>
      <c r="GZ100" s="62"/>
      <c r="HA100" s="62"/>
      <c r="HB100" s="62"/>
      <c r="HC100" s="62"/>
      <c r="HD100" s="62"/>
      <c r="HE100" s="62"/>
      <c r="HF100" s="62"/>
    </row>
    <row r="101" spans="2:214">
      <c r="B101" s="166"/>
      <c r="C101" s="21"/>
      <c r="D101" s="21"/>
      <c r="E101" s="127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  <c r="FQ101" s="62"/>
      <c r="FR101" s="62"/>
      <c r="FS101" s="62"/>
      <c r="FT101" s="62"/>
      <c r="FU101" s="62"/>
      <c r="FV101" s="62"/>
      <c r="FW101" s="62"/>
      <c r="FX101" s="62"/>
      <c r="FY101" s="62"/>
      <c r="FZ101" s="62"/>
      <c r="GA101" s="62"/>
      <c r="GB101" s="62"/>
      <c r="GC101" s="62"/>
      <c r="GD101" s="62"/>
      <c r="GE101" s="62"/>
      <c r="GF101" s="62"/>
      <c r="GG101" s="62"/>
      <c r="GH101" s="62"/>
      <c r="GI101" s="62"/>
      <c r="GJ101" s="62"/>
      <c r="GK101" s="62"/>
      <c r="GL101" s="62"/>
      <c r="GM101" s="62"/>
      <c r="GN101" s="62"/>
      <c r="GO101" s="62"/>
      <c r="GP101" s="62"/>
      <c r="GQ101" s="62"/>
      <c r="GR101" s="62"/>
      <c r="GS101" s="62"/>
      <c r="GT101" s="62"/>
      <c r="GU101" s="62"/>
      <c r="GV101" s="62"/>
      <c r="GW101" s="62"/>
      <c r="GX101" s="62"/>
      <c r="GY101" s="62"/>
      <c r="GZ101" s="62"/>
      <c r="HA101" s="62"/>
      <c r="HB101" s="62"/>
      <c r="HC101" s="62"/>
      <c r="HD101" s="62"/>
      <c r="HE101" s="62"/>
      <c r="HF101" s="62"/>
    </row>
    <row r="102" spans="2:214">
      <c r="B102" s="124"/>
      <c r="C102" s="21"/>
      <c r="D102" s="21"/>
      <c r="E102" s="127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  <c r="FQ102" s="62"/>
      <c r="FR102" s="62"/>
      <c r="FS102" s="62"/>
      <c r="FT102" s="62"/>
      <c r="FU102" s="62"/>
      <c r="FV102" s="62"/>
      <c r="FW102" s="62"/>
      <c r="FX102" s="62"/>
      <c r="FY102" s="62"/>
      <c r="FZ102" s="62"/>
      <c r="GA102" s="62"/>
      <c r="GB102" s="62"/>
      <c r="GC102" s="62"/>
      <c r="GD102" s="62"/>
      <c r="GE102" s="62"/>
      <c r="GF102" s="62"/>
      <c r="GG102" s="62"/>
      <c r="GH102" s="62"/>
      <c r="GI102" s="62"/>
      <c r="GJ102" s="62"/>
      <c r="GK102" s="62"/>
      <c r="GL102" s="62"/>
      <c r="GM102" s="62"/>
      <c r="GN102" s="62"/>
      <c r="GO102" s="62"/>
      <c r="GP102" s="62"/>
      <c r="GQ102" s="62"/>
      <c r="GR102" s="62"/>
      <c r="GS102" s="62"/>
      <c r="GT102" s="62"/>
      <c r="GU102" s="62"/>
      <c r="GV102" s="62"/>
      <c r="GW102" s="62"/>
      <c r="GX102" s="62"/>
      <c r="GY102" s="62"/>
      <c r="GZ102" s="62"/>
      <c r="HA102" s="62"/>
      <c r="HB102" s="62"/>
      <c r="HC102" s="62"/>
      <c r="HD102" s="62"/>
      <c r="HE102" s="62"/>
      <c r="HF102" s="62"/>
    </row>
    <row r="103" spans="2:214">
      <c r="B103" s="124"/>
      <c r="C103" s="21"/>
      <c r="D103" s="21"/>
      <c r="E103" s="127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  <c r="FQ103" s="62"/>
      <c r="FR103" s="62"/>
      <c r="FS103" s="62"/>
      <c r="FT103" s="62"/>
      <c r="FU103" s="62"/>
      <c r="FV103" s="62"/>
      <c r="FW103" s="62"/>
      <c r="FX103" s="62"/>
      <c r="FY103" s="62"/>
      <c r="FZ103" s="62"/>
      <c r="GA103" s="62"/>
      <c r="GB103" s="62"/>
      <c r="GC103" s="62"/>
      <c r="GD103" s="62"/>
      <c r="GE103" s="62"/>
      <c r="GF103" s="62"/>
      <c r="GG103" s="62"/>
      <c r="GH103" s="62"/>
      <c r="GI103" s="62"/>
      <c r="GJ103" s="62"/>
      <c r="GK103" s="62"/>
      <c r="GL103" s="62"/>
      <c r="GM103" s="62"/>
      <c r="GN103" s="62"/>
      <c r="GO103" s="62"/>
      <c r="GP103" s="62"/>
      <c r="GQ103" s="62"/>
      <c r="GR103" s="62"/>
      <c r="GS103" s="62"/>
      <c r="GT103" s="62"/>
      <c r="GU103" s="62"/>
      <c r="GV103" s="62"/>
      <c r="GW103" s="62"/>
      <c r="GX103" s="62"/>
      <c r="GY103" s="62"/>
      <c r="GZ103" s="62"/>
      <c r="HA103" s="62"/>
      <c r="HB103" s="62"/>
      <c r="HC103" s="62"/>
      <c r="HD103" s="62"/>
      <c r="HE103" s="62"/>
      <c r="HF103" s="62"/>
    </row>
    <row r="104" spans="2:214">
      <c r="B104" s="178"/>
      <c r="C104" s="21"/>
      <c r="D104" s="21"/>
      <c r="E104" s="127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  <c r="FQ104" s="62"/>
      <c r="FR104" s="62"/>
      <c r="FS104" s="62"/>
      <c r="FT104" s="62"/>
      <c r="FU104" s="62"/>
      <c r="FV104" s="62"/>
      <c r="FW104" s="62"/>
      <c r="FX104" s="62"/>
      <c r="FY104" s="62"/>
      <c r="FZ104" s="62"/>
      <c r="GA104" s="62"/>
      <c r="GB104" s="62"/>
      <c r="GC104" s="62"/>
      <c r="GD104" s="62"/>
      <c r="GE104" s="62"/>
      <c r="GF104" s="62"/>
      <c r="GG104" s="62"/>
      <c r="GH104" s="62"/>
      <c r="GI104" s="62"/>
      <c r="GJ104" s="62"/>
      <c r="GK104" s="62"/>
      <c r="GL104" s="62"/>
      <c r="GM104" s="62"/>
      <c r="GN104" s="62"/>
      <c r="GO104" s="62"/>
      <c r="GP104" s="62"/>
      <c r="GQ104" s="62"/>
      <c r="GR104" s="62"/>
      <c r="GS104" s="62"/>
      <c r="GT104" s="62"/>
      <c r="GU104" s="62"/>
      <c r="GV104" s="62"/>
      <c r="GW104" s="62"/>
      <c r="GX104" s="62"/>
      <c r="GY104" s="62"/>
      <c r="GZ104" s="62"/>
      <c r="HA104" s="62"/>
      <c r="HB104" s="62"/>
      <c r="HC104" s="62"/>
      <c r="HD104" s="62"/>
      <c r="HE104" s="62"/>
      <c r="HF104" s="62"/>
    </row>
    <row r="105" spans="2:214">
      <c r="B105" s="124"/>
      <c r="C105" s="21"/>
      <c r="D105" s="21"/>
      <c r="E105" s="127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  <c r="FQ105" s="62"/>
      <c r="FR105" s="62"/>
      <c r="FS105" s="62"/>
      <c r="FT105" s="62"/>
      <c r="FU105" s="62"/>
      <c r="FV105" s="62"/>
      <c r="FW105" s="62"/>
      <c r="FX105" s="62"/>
      <c r="FY105" s="62"/>
      <c r="FZ105" s="62"/>
      <c r="GA105" s="62"/>
      <c r="GB105" s="62"/>
      <c r="GC105" s="62"/>
      <c r="GD105" s="62"/>
      <c r="GE105" s="62"/>
      <c r="GF105" s="62"/>
      <c r="GG105" s="62"/>
      <c r="GH105" s="62"/>
      <c r="GI105" s="62"/>
      <c r="GJ105" s="62"/>
      <c r="GK105" s="62"/>
      <c r="GL105" s="62"/>
      <c r="GM105" s="62"/>
      <c r="GN105" s="62"/>
      <c r="GO105" s="62"/>
      <c r="GP105" s="62"/>
      <c r="GQ105" s="62"/>
      <c r="GR105" s="62"/>
      <c r="GS105" s="62"/>
      <c r="GT105" s="62"/>
      <c r="GU105" s="62"/>
      <c r="GV105" s="62"/>
      <c r="GW105" s="62"/>
      <c r="GX105" s="62"/>
      <c r="GY105" s="62"/>
      <c r="GZ105" s="62"/>
      <c r="HA105" s="62"/>
      <c r="HB105" s="62"/>
      <c r="HC105" s="62"/>
      <c r="HD105" s="62"/>
      <c r="HE105" s="62"/>
      <c r="HF105" s="62"/>
    </row>
    <row r="106" spans="2:214">
      <c r="B106" s="124"/>
      <c r="C106" s="21"/>
      <c r="D106" s="21"/>
      <c r="E106" s="127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  <c r="FQ106" s="62"/>
      <c r="FR106" s="62"/>
      <c r="FS106" s="62"/>
      <c r="FT106" s="62"/>
      <c r="FU106" s="62"/>
      <c r="FV106" s="62"/>
      <c r="FW106" s="62"/>
      <c r="FX106" s="62"/>
      <c r="FY106" s="62"/>
      <c r="FZ106" s="62"/>
      <c r="GA106" s="62"/>
      <c r="GB106" s="62"/>
      <c r="GC106" s="62"/>
      <c r="GD106" s="62"/>
      <c r="GE106" s="62"/>
      <c r="GF106" s="62"/>
      <c r="GG106" s="62"/>
      <c r="GH106" s="62"/>
      <c r="GI106" s="62"/>
      <c r="GJ106" s="62"/>
      <c r="GK106" s="62"/>
      <c r="GL106" s="62"/>
      <c r="GM106" s="62"/>
      <c r="GN106" s="62"/>
      <c r="GO106" s="62"/>
      <c r="GP106" s="62"/>
      <c r="GQ106" s="62"/>
      <c r="GR106" s="62"/>
      <c r="GS106" s="62"/>
      <c r="GT106" s="62"/>
      <c r="GU106" s="62"/>
      <c r="GV106" s="62"/>
      <c r="GW106" s="62"/>
      <c r="GX106" s="62"/>
      <c r="GY106" s="62"/>
      <c r="GZ106" s="62"/>
      <c r="HA106" s="62"/>
      <c r="HB106" s="62"/>
      <c r="HC106" s="62"/>
      <c r="HD106" s="62"/>
      <c r="HE106" s="62"/>
      <c r="HF106" s="62"/>
    </row>
    <row r="107" spans="2:214">
      <c r="B107" s="124"/>
      <c r="C107" s="21"/>
      <c r="D107" s="21"/>
      <c r="E107" s="127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  <c r="FQ107" s="62"/>
      <c r="FR107" s="62"/>
      <c r="FS107" s="62"/>
      <c r="FT107" s="62"/>
      <c r="FU107" s="62"/>
      <c r="FV107" s="62"/>
      <c r="FW107" s="62"/>
      <c r="FX107" s="62"/>
      <c r="FY107" s="62"/>
      <c r="FZ107" s="62"/>
      <c r="GA107" s="62"/>
      <c r="GB107" s="62"/>
      <c r="GC107" s="62"/>
      <c r="GD107" s="62"/>
      <c r="GE107" s="62"/>
      <c r="GF107" s="62"/>
      <c r="GG107" s="62"/>
      <c r="GH107" s="62"/>
      <c r="GI107" s="62"/>
      <c r="GJ107" s="62"/>
      <c r="GK107" s="62"/>
      <c r="GL107" s="62"/>
      <c r="GM107" s="62"/>
      <c r="GN107" s="62"/>
      <c r="GO107" s="62"/>
      <c r="GP107" s="62"/>
      <c r="GQ107" s="62"/>
      <c r="GR107" s="62"/>
      <c r="GS107" s="62"/>
      <c r="GT107" s="62"/>
      <c r="GU107" s="62"/>
      <c r="GV107" s="62"/>
      <c r="GW107" s="62"/>
      <c r="GX107" s="62"/>
      <c r="GY107" s="62"/>
      <c r="GZ107" s="62"/>
      <c r="HA107" s="62"/>
      <c r="HB107" s="62"/>
      <c r="HC107" s="62"/>
      <c r="HD107" s="62"/>
      <c r="HE107" s="62"/>
      <c r="HF107" s="62"/>
    </row>
    <row r="108" spans="2:214">
      <c r="B108" s="124"/>
      <c r="C108" s="21"/>
      <c r="D108" s="21"/>
      <c r="E108" s="127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  <c r="FQ108" s="62"/>
      <c r="FR108" s="62"/>
      <c r="FS108" s="62"/>
      <c r="FT108" s="62"/>
      <c r="FU108" s="62"/>
      <c r="FV108" s="62"/>
      <c r="FW108" s="62"/>
      <c r="FX108" s="62"/>
      <c r="FY108" s="62"/>
      <c r="FZ108" s="62"/>
      <c r="GA108" s="62"/>
      <c r="GB108" s="62"/>
      <c r="GC108" s="62"/>
      <c r="GD108" s="62"/>
      <c r="GE108" s="62"/>
      <c r="GF108" s="62"/>
      <c r="GG108" s="62"/>
      <c r="GH108" s="62"/>
      <c r="GI108" s="62"/>
      <c r="GJ108" s="62"/>
      <c r="GK108" s="62"/>
      <c r="GL108" s="62"/>
      <c r="GM108" s="62"/>
      <c r="GN108" s="62"/>
      <c r="GO108" s="62"/>
      <c r="GP108" s="62"/>
      <c r="GQ108" s="62"/>
      <c r="GR108" s="62"/>
      <c r="GS108" s="62"/>
      <c r="GT108" s="62"/>
      <c r="GU108" s="62"/>
      <c r="GV108" s="62"/>
      <c r="GW108" s="62"/>
      <c r="GX108" s="62"/>
      <c r="GY108" s="62"/>
      <c r="GZ108" s="62"/>
      <c r="HA108" s="62"/>
      <c r="HB108" s="62"/>
      <c r="HC108" s="62"/>
      <c r="HD108" s="62"/>
      <c r="HE108" s="62"/>
      <c r="HF108" s="62"/>
    </row>
    <row r="109" spans="2:214">
      <c r="B109" s="124"/>
      <c r="C109" s="21"/>
      <c r="D109" s="21"/>
      <c r="E109" s="127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  <c r="FQ109" s="62"/>
      <c r="FR109" s="62"/>
      <c r="FS109" s="62"/>
      <c r="FT109" s="62"/>
      <c r="FU109" s="62"/>
      <c r="FV109" s="62"/>
      <c r="FW109" s="62"/>
      <c r="FX109" s="62"/>
      <c r="FY109" s="62"/>
      <c r="FZ109" s="62"/>
      <c r="GA109" s="62"/>
      <c r="GB109" s="62"/>
      <c r="GC109" s="62"/>
      <c r="GD109" s="62"/>
      <c r="GE109" s="62"/>
      <c r="GF109" s="62"/>
      <c r="GG109" s="62"/>
      <c r="GH109" s="62"/>
      <c r="GI109" s="62"/>
      <c r="GJ109" s="62"/>
      <c r="GK109" s="62"/>
      <c r="GL109" s="62"/>
      <c r="GM109" s="62"/>
      <c r="GN109" s="62"/>
      <c r="GO109" s="62"/>
      <c r="GP109" s="62"/>
      <c r="GQ109" s="62"/>
      <c r="GR109" s="62"/>
      <c r="GS109" s="62"/>
      <c r="GT109" s="62"/>
      <c r="GU109" s="62"/>
      <c r="GV109" s="62"/>
      <c r="GW109" s="62"/>
      <c r="GX109" s="62"/>
      <c r="GY109" s="62"/>
      <c r="GZ109" s="62"/>
      <c r="HA109" s="62"/>
      <c r="HB109" s="62"/>
      <c r="HC109" s="62"/>
      <c r="HD109" s="62"/>
      <c r="HE109" s="62"/>
      <c r="HF109" s="62"/>
    </row>
    <row r="110" spans="2:214">
      <c r="B110" s="124"/>
      <c r="C110" s="21"/>
      <c r="D110" s="21"/>
      <c r="E110" s="127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  <c r="FQ110" s="62"/>
      <c r="FR110" s="62"/>
      <c r="FS110" s="62"/>
      <c r="FT110" s="62"/>
      <c r="FU110" s="62"/>
      <c r="FV110" s="62"/>
      <c r="FW110" s="62"/>
      <c r="FX110" s="62"/>
      <c r="FY110" s="62"/>
      <c r="FZ110" s="62"/>
      <c r="GA110" s="62"/>
      <c r="GB110" s="62"/>
      <c r="GC110" s="62"/>
      <c r="GD110" s="62"/>
      <c r="GE110" s="62"/>
      <c r="GF110" s="62"/>
      <c r="GG110" s="62"/>
      <c r="GH110" s="62"/>
      <c r="GI110" s="62"/>
      <c r="GJ110" s="62"/>
      <c r="GK110" s="62"/>
      <c r="GL110" s="62"/>
      <c r="GM110" s="62"/>
      <c r="GN110" s="62"/>
      <c r="GO110" s="62"/>
      <c r="GP110" s="62"/>
      <c r="GQ110" s="62"/>
      <c r="GR110" s="62"/>
      <c r="GS110" s="62"/>
      <c r="GT110" s="62"/>
      <c r="GU110" s="62"/>
      <c r="GV110" s="62"/>
      <c r="GW110" s="62"/>
      <c r="GX110" s="62"/>
      <c r="GY110" s="62"/>
      <c r="GZ110" s="62"/>
      <c r="HA110" s="62"/>
      <c r="HB110" s="62"/>
      <c r="HC110" s="62"/>
      <c r="HD110" s="62"/>
      <c r="HE110" s="62"/>
      <c r="HF110" s="62"/>
    </row>
    <row r="111" spans="2:214">
      <c r="B111" s="124"/>
      <c r="C111" s="21"/>
      <c r="D111" s="21"/>
      <c r="E111" s="127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  <c r="FQ111" s="62"/>
      <c r="FR111" s="62"/>
      <c r="FS111" s="62"/>
      <c r="FT111" s="62"/>
      <c r="FU111" s="62"/>
      <c r="FV111" s="62"/>
      <c r="FW111" s="62"/>
      <c r="FX111" s="62"/>
      <c r="FY111" s="62"/>
      <c r="FZ111" s="62"/>
      <c r="GA111" s="62"/>
      <c r="GB111" s="62"/>
      <c r="GC111" s="62"/>
      <c r="GD111" s="62"/>
      <c r="GE111" s="62"/>
      <c r="GF111" s="62"/>
      <c r="GG111" s="62"/>
      <c r="GH111" s="62"/>
      <c r="GI111" s="62"/>
      <c r="GJ111" s="62"/>
      <c r="GK111" s="62"/>
      <c r="GL111" s="62"/>
      <c r="GM111" s="62"/>
      <c r="GN111" s="62"/>
      <c r="GO111" s="62"/>
      <c r="GP111" s="62"/>
      <c r="GQ111" s="62"/>
      <c r="GR111" s="62"/>
      <c r="GS111" s="62"/>
      <c r="GT111" s="62"/>
      <c r="GU111" s="62"/>
      <c r="GV111" s="62"/>
      <c r="GW111" s="62"/>
      <c r="GX111" s="62"/>
      <c r="GY111" s="62"/>
      <c r="GZ111" s="62"/>
      <c r="HA111" s="62"/>
      <c r="HB111" s="62"/>
      <c r="HC111" s="62"/>
      <c r="HD111" s="62"/>
      <c r="HE111" s="62"/>
      <c r="HF111" s="62"/>
    </row>
    <row r="112" spans="2:214">
      <c r="B112" s="124"/>
      <c r="C112" s="21"/>
      <c r="D112" s="21"/>
      <c r="E112" s="127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  <c r="FQ112" s="62"/>
      <c r="FR112" s="62"/>
      <c r="FS112" s="62"/>
      <c r="FT112" s="62"/>
      <c r="FU112" s="62"/>
      <c r="FV112" s="62"/>
      <c r="FW112" s="62"/>
      <c r="FX112" s="62"/>
      <c r="FY112" s="62"/>
      <c r="FZ112" s="62"/>
      <c r="GA112" s="62"/>
      <c r="GB112" s="62"/>
      <c r="GC112" s="62"/>
      <c r="GD112" s="62"/>
      <c r="GE112" s="62"/>
      <c r="GF112" s="62"/>
      <c r="GG112" s="62"/>
      <c r="GH112" s="62"/>
      <c r="GI112" s="62"/>
      <c r="GJ112" s="62"/>
      <c r="GK112" s="62"/>
      <c r="GL112" s="62"/>
      <c r="GM112" s="62"/>
      <c r="GN112" s="62"/>
      <c r="GO112" s="62"/>
      <c r="GP112" s="62"/>
      <c r="GQ112" s="62"/>
      <c r="GR112" s="62"/>
      <c r="GS112" s="62"/>
      <c r="GT112" s="62"/>
      <c r="GU112" s="62"/>
      <c r="GV112" s="62"/>
      <c r="GW112" s="62"/>
      <c r="GX112" s="62"/>
      <c r="GY112" s="62"/>
      <c r="GZ112" s="62"/>
      <c r="HA112" s="62"/>
      <c r="HB112" s="62"/>
      <c r="HC112" s="62"/>
      <c r="HD112" s="62"/>
      <c r="HE112" s="62"/>
      <c r="HF112" s="62"/>
    </row>
    <row r="113" spans="2:214">
      <c r="B113" s="124"/>
      <c r="C113" s="21"/>
      <c r="D113" s="21"/>
      <c r="E113" s="127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  <c r="FQ113" s="62"/>
      <c r="FR113" s="62"/>
      <c r="FS113" s="62"/>
      <c r="FT113" s="62"/>
      <c r="FU113" s="62"/>
      <c r="FV113" s="62"/>
      <c r="FW113" s="62"/>
      <c r="FX113" s="62"/>
      <c r="FY113" s="62"/>
      <c r="FZ113" s="62"/>
      <c r="GA113" s="62"/>
      <c r="GB113" s="62"/>
      <c r="GC113" s="62"/>
      <c r="GD113" s="62"/>
      <c r="GE113" s="62"/>
      <c r="GF113" s="62"/>
      <c r="GG113" s="62"/>
      <c r="GH113" s="62"/>
      <c r="GI113" s="62"/>
      <c r="GJ113" s="62"/>
      <c r="GK113" s="62"/>
      <c r="GL113" s="62"/>
      <c r="GM113" s="62"/>
      <c r="GN113" s="62"/>
      <c r="GO113" s="62"/>
      <c r="GP113" s="62"/>
      <c r="GQ113" s="62"/>
      <c r="GR113" s="62"/>
      <c r="GS113" s="62"/>
      <c r="GT113" s="62"/>
      <c r="GU113" s="62"/>
      <c r="GV113" s="62"/>
      <c r="GW113" s="62"/>
      <c r="GX113" s="62"/>
      <c r="GY113" s="62"/>
      <c r="GZ113" s="62"/>
      <c r="HA113" s="62"/>
      <c r="HB113" s="62"/>
      <c r="HC113" s="62"/>
      <c r="HD113" s="62"/>
      <c r="HE113" s="62"/>
      <c r="HF113" s="62"/>
    </row>
    <row r="114" spans="2:214" ht="5.0999999999999996" customHeight="1">
      <c r="B114" s="139"/>
      <c r="C114" s="57"/>
      <c r="D114" s="57"/>
      <c r="E114" s="140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  <c r="FQ114" s="62"/>
      <c r="FR114" s="62"/>
      <c r="FS114" s="62"/>
      <c r="FT114" s="62"/>
      <c r="FU114" s="62"/>
      <c r="FV114" s="62"/>
      <c r="FW114" s="62"/>
      <c r="FX114" s="62"/>
      <c r="FY114" s="62"/>
      <c r="FZ114" s="62"/>
      <c r="GA114" s="62"/>
      <c r="GB114" s="62"/>
      <c r="GC114" s="62"/>
      <c r="GD114" s="62"/>
      <c r="GE114" s="62"/>
      <c r="GF114" s="62"/>
      <c r="GG114" s="62"/>
      <c r="GH114" s="62"/>
      <c r="GI114" s="62"/>
      <c r="GJ114" s="62"/>
      <c r="GK114" s="62"/>
      <c r="GL114" s="62"/>
      <c r="GM114" s="62"/>
      <c r="GN114" s="62"/>
      <c r="GO114" s="62"/>
      <c r="GP114" s="62"/>
      <c r="GQ114" s="62"/>
      <c r="GR114" s="62"/>
      <c r="GS114" s="62"/>
      <c r="GT114" s="62"/>
      <c r="GU114" s="62"/>
      <c r="GV114" s="62"/>
      <c r="GW114" s="62"/>
      <c r="GX114" s="62"/>
      <c r="GY114" s="62"/>
      <c r="GZ114" s="62"/>
      <c r="HA114" s="62"/>
      <c r="HB114" s="62"/>
      <c r="HC114" s="62"/>
      <c r="HD114" s="62"/>
      <c r="HE114" s="62"/>
      <c r="HF114" s="62"/>
    </row>
    <row r="115" spans="2:214" ht="17.45" customHeight="1">
      <c r="B115" s="241" t="s">
        <v>202</v>
      </c>
      <c r="C115" s="242"/>
      <c r="D115" s="242"/>
      <c r="E115" s="243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  <c r="FQ115" s="62"/>
      <c r="FR115" s="62"/>
      <c r="FS115" s="62"/>
      <c r="FT115" s="62"/>
      <c r="FU115" s="62"/>
      <c r="FV115" s="62"/>
      <c r="FW115" s="62"/>
      <c r="FX115" s="62"/>
      <c r="FY115" s="62"/>
      <c r="FZ115" s="62"/>
      <c r="GA115" s="62"/>
      <c r="GB115" s="62"/>
      <c r="GC115" s="62"/>
      <c r="GD115" s="62"/>
      <c r="GE115" s="62"/>
      <c r="GF115" s="62"/>
      <c r="GG115" s="62"/>
      <c r="GH115" s="62"/>
      <c r="GI115" s="62"/>
      <c r="GJ115" s="62"/>
      <c r="GK115" s="62"/>
      <c r="GL115" s="62"/>
      <c r="GM115" s="62"/>
      <c r="GN115" s="62"/>
      <c r="GO115" s="62"/>
      <c r="GP115" s="62"/>
      <c r="GQ115" s="62"/>
      <c r="GR115" s="62"/>
      <c r="GS115" s="62"/>
      <c r="GT115" s="62"/>
      <c r="GU115" s="62"/>
      <c r="GV115" s="62"/>
      <c r="GW115" s="62"/>
      <c r="GX115" s="62"/>
      <c r="GY115" s="62"/>
      <c r="GZ115" s="62"/>
      <c r="HA115" s="62"/>
      <c r="HB115" s="62"/>
      <c r="HC115" s="62"/>
      <c r="HD115" s="62"/>
      <c r="HE115" s="62"/>
      <c r="HF115" s="62"/>
    </row>
    <row r="116" spans="2:214" s="3" customFormat="1">
      <c r="B116" s="15"/>
      <c r="C116" s="15"/>
      <c r="D116" s="15"/>
      <c r="E116" s="15"/>
    </row>
    <row r="117" spans="2:214" s="3" customFormat="1"/>
    <row r="118" spans="2:214" s="3" customFormat="1"/>
    <row r="119" spans="2:214" s="3" customFormat="1"/>
    <row r="120" spans="2:214" s="3" customFormat="1"/>
    <row r="121" spans="2:214" s="3" customFormat="1"/>
    <row r="122" spans="2:214" s="3" customFormat="1"/>
    <row r="123" spans="2:214" s="3" customFormat="1"/>
    <row r="124" spans="2:214" s="3" customFormat="1"/>
    <row r="125" spans="2:214" s="3" customFormat="1"/>
    <row r="126" spans="2:214" s="3" customFormat="1"/>
    <row r="127" spans="2:214" s="3" customFormat="1"/>
    <row r="128" spans="2:214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  <row r="1662" s="3" customFormat="1"/>
    <row r="1663" s="3" customFormat="1"/>
    <row r="1664" s="3" customFormat="1"/>
    <row r="1665" s="3" customFormat="1"/>
    <row r="1666" s="3" customFormat="1"/>
    <row r="1667" s="3" customFormat="1"/>
    <row r="1668" s="3" customFormat="1"/>
    <row r="1669" s="3" customFormat="1"/>
    <row r="1670" s="3" customFormat="1"/>
    <row r="1671" s="3" customFormat="1"/>
    <row r="1672" s="3" customFormat="1"/>
    <row r="1673" s="3" customFormat="1"/>
    <row r="1674" s="3" customFormat="1"/>
    <row r="1675" s="3" customFormat="1"/>
    <row r="1676" s="3" customFormat="1"/>
    <row r="1677" s="3" customFormat="1"/>
    <row r="1678" s="3" customFormat="1"/>
    <row r="1679" s="3" customFormat="1"/>
    <row r="1680" s="3" customFormat="1"/>
    <row r="1681" s="3" customFormat="1"/>
    <row r="1682" s="3" customFormat="1"/>
    <row r="1683" s="3" customFormat="1"/>
    <row r="1684" s="3" customFormat="1"/>
    <row r="1685" s="3" customFormat="1"/>
    <row r="1686" s="3" customFormat="1"/>
    <row r="1687" s="3" customFormat="1"/>
    <row r="1688" s="3" customFormat="1"/>
    <row r="1689" s="3" customFormat="1"/>
    <row r="1690" s="3" customFormat="1"/>
    <row r="1691" s="3" customFormat="1"/>
    <row r="1692" s="3" customFormat="1"/>
    <row r="1693" s="3" customFormat="1"/>
    <row r="1694" s="3" customFormat="1"/>
    <row r="1695" s="3" customFormat="1"/>
    <row r="1696" s="3" customFormat="1"/>
    <row r="1697" s="3" customFormat="1"/>
    <row r="1698" s="3" customFormat="1"/>
    <row r="1699" s="3" customFormat="1"/>
    <row r="1700" s="3" customFormat="1"/>
    <row r="1701" s="3" customFormat="1"/>
    <row r="1702" s="3" customFormat="1"/>
    <row r="1703" s="3" customFormat="1"/>
    <row r="1704" s="3" customFormat="1"/>
    <row r="1705" s="3" customFormat="1"/>
    <row r="1706" s="3" customFormat="1"/>
    <row r="1707" s="3" customFormat="1"/>
    <row r="1708" s="3" customFormat="1"/>
    <row r="1709" s="3" customFormat="1"/>
    <row r="1710" s="3" customFormat="1"/>
    <row r="1711" s="3" customFormat="1"/>
    <row r="1712" s="3" customFormat="1"/>
    <row r="1713" s="3" customFormat="1"/>
    <row r="1714" s="3" customFormat="1"/>
    <row r="1715" s="3" customFormat="1"/>
    <row r="1716" s="3" customFormat="1"/>
    <row r="1717" s="3" customFormat="1"/>
    <row r="1718" s="3" customFormat="1"/>
    <row r="1719" s="3" customFormat="1"/>
    <row r="1720" s="3" customFormat="1"/>
    <row r="1721" s="3" customFormat="1"/>
    <row r="1722" s="3" customFormat="1"/>
    <row r="1723" s="3" customFormat="1"/>
    <row r="1724" s="3" customFormat="1"/>
    <row r="1725" s="3" customFormat="1"/>
    <row r="1726" s="3" customFormat="1"/>
    <row r="1727" s="3" customFormat="1"/>
    <row r="1728" s="3" customFormat="1"/>
    <row r="1729" s="3" customFormat="1"/>
    <row r="1730" s="3" customFormat="1"/>
    <row r="1731" s="3" customFormat="1"/>
    <row r="1732" s="3" customFormat="1"/>
    <row r="1733" s="3" customFormat="1"/>
    <row r="1734" s="3" customFormat="1"/>
    <row r="1735" s="3" customFormat="1"/>
    <row r="1736" s="3" customFormat="1"/>
    <row r="1737" s="3" customFormat="1"/>
    <row r="1738" s="3" customFormat="1"/>
    <row r="1739" s="3" customFormat="1"/>
    <row r="1740" s="3" customFormat="1"/>
    <row r="1741" s="3" customFormat="1"/>
    <row r="1742" s="3" customFormat="1"/>
    <row r="1743" s="3" customFormat="1"/>
    <row r="1744" s="3" customFormat="1"/>
    <row r="1745" s="3" customFormat="1"/>
    <row r="1746" s="3" customFormat="1"/>
    <row r="1747" s="3" customFormat="1"/>
    <row r="1748" s="3" customFormat="1"/>
    <row r="1749" s="3" customFormat="1"/>
    <row r="1750" s="3" customFormat="1"/>
    <row r="1751" s="3" customFormat="1"/>
    <row r="1752" s="3" customFormat="1"/>
    <row r="1753" s="3" customFormat="1"/>
    <row r="1754" s="3" customFormat="1"/>
    <row r="1755" s="3" customFormat="1"/>
    <row r="1756" s="3" customFormat="1"/>
    <row r="1757" s="3" customFormat="1"/>
    <row r="1758" s="3" customFormat="1"/>
    <row r="1759" s="3" customFormat="1"/>
    <row r="1760" s="3" customFormat="1"/>
    <row r="1761" s="3" customFormat="1"/>
    <row r="1762" s="3" customFormat="1"/>
    <row r="1763" s="3" customFormat="1"/>
    <row r="1764" s="3" customFormat="1"/>
    <row r="1765" s="3" customFormat="1"/>
    <row r="1766" s="3" customFormat="1"/>
    <row r="1767" s="3" customFormat="1"/>
    <row r="1768" s="3" customFormat="1"/>
    <row r="1769" s="3" customFormat="1"/>
    <row r="1770" s="3" customFormat="1"/>
    <row r="1771" s="3" customFormat="1"/>
    <row r="1772" s="3" customFormat="1"/>
    <row r="1773" s="3" customFormat="1"/>
    <row r="1774" s="3" customFormat="1"/>
    <row r="1775" s="3" customFormat="1"/>
    <row r="1776" s="3" customFormat="1"/>
    <row r="1777" s="3" customFormat="1"/>
    <row r="1778" s="3" customFormat="1"/>
    <row r="1779" s="3" customFormat="1"/>
    <row r="1780" s="3" customFormat="1"/>
    <row r="1781" s="3" customFormat="1"/>
    <row r="1782" s="3" customFormat="1"/>
    <row r="1783" s="3" customFormat="1"/>
    <row r="1784" s="3" customFormat="1"/>
    <row r="1785" s="3" customFormat="1"/>
    <row r="1786" s="3" customFormat="1"/>
    <row r="1787" s="3" customFormat="1"/>
    <row r="1788" s="3" customFormat="1"/>
    <row r="1789" s="3" customFormat="1"/>
    <row r="1790" s="3" customFormat="1"/>
    <row r="1791" s="3" customFormat="1"/>
    <row r="1792" s="3" customFormat="1"/>
    <row r="1793" s="3" customFormat="1"/>
    <row r="1794" s="3" customFormat="1"/>
    <row r="1795" s="3" customFormat="1"/>
    <row r="1796" s="3" customFormat="1"/>
    <row r="1797" s="3" customFormat="1"/>
    <row r="1798" s="3" customFormat="1"/>
    <row r="1799" s="3" customFormat="1"/>
    <row r="1800" s="3" customFormat="1"/>
    <row r="1801" s="3" customFormat="1"/>
    <row r="1802" s="3" customFormat="1"/>
    <row r="1803" s="3" customFormat="1"/>
    <row r="1804" s="3" customFormat="1"/>
    <row r="1805" s="3" customFormat="1"/>
    <row r="1806" s="3" customFormat="1"/>
    <row r="1807" s="3" customFormat="1"/>
    <row r="1808" s="3" customFormat="1"/>
    <row r="1809" s="3" customFormat="1"/>
    <row r="1810" s="3" customFormat="1"/>
    <row r="1811" s="3" customFormat="1"/>
    <row r="1812" s="3" customFormat="1"/>
    <row r="1813" s="3" customFormat="1"/>
    <row r="1814" s="3" customFormat="1"/>
    <row r="1815" s="3" customFormat="1"/>
    <row r="1816" s="3" customFormat="1"/>
    <row r="1817" s="3" customFormat="1"/>
    <row r="1818" s="3" customFormat="1"/>
    <row r="1819" s="3" customFormat="1"/>
    <row r="1820" s="3" customFormat="1"/>
    <row r="1821" s="3" customFormat="1"/>
    <row r="1822" s="3" customFormat="1"/>
    <row r="1823" s="3" customFormat="1"/>
    <row r="1824" s="3" customFormat="1"/>
    <row r="1825" s="3" customFormat="1"/>
    <row r="1826" s="3" customFormat="1"/>
    <row r="1827" s="3" customFormat="1"/>
    <row r="1828" s="3" customFormat="1"/>
    <row r="1829" s="3" customFormat="1"/>
    <row r="1830" s="3" customFormat="1"/>
    <row r="1831" s="3" customFormat="1"/>
    <row r="1832" s="3" customFormat="1"/>
    <row r="1833" s="3" customFormat="1"/>
    <row r="1834" s="3" customFormat="1"/>
    <row r="1835" s="3" customFormat="1"/>
    <row r="1836" s="3" customFormat="1"/>
    <row r="1837" s="3" customFormat="1"/>
    <row r="1838" s="3" customFormat="1"/>
    <row r="1839" s="3" customFormat="1"/>
    <row r="1840" s="3" customFormat="1"/>
    <row r="1841" s="3" customFormat="1"/>
    <row r="1842" s="3" customFormat="1"/>
    <row r="1843" s="3" customFormat="1"/>
    <row r="1844" s="3" customFormat="1"/>
    <row r="1845" s="3" customFormat="1"/>
    <row r="1846" s="3" customFormat="1"/>
    <row r="1847" s="3" customFormat="1"/>
    <row r="1848" s="3" customFormat="1"/>
    <row r="1849" s="3" customFormat="1"/>
    <row r="1850" s="3" customFormat="1"/>
    <row r="1851" s="3" customFormat="1"/>
    <row r="1852" s="3" customFormat="1"/>
    <row r="1853" s="3" customFormat="1"/>
    <row r="1854" s="3" customFormat="1"/>
    <row r="1855" s="3" customFormat="1"/>
    <row r="1856" s="3" customFormat="1"/>
    <row r="1857" s="3" customFormat="1"/>
    <row r="1858" s="3" customFormat="1"/>
    <row r="1859" s="3" customFormat="1"/>
    <row r="1860" s="3" customFormat="1"/>
    <row r="1861" s="3" customFormat="1"/>
    <row r="1862" s="3" customFormat="1"/>
    <row r="1863" s="3" customFormat="1"/>
    <row r="1864" s="3" customFormat="1"/>
    <row r="1865" s="3" customFormat="1"/>
    <row r="1866" s="3" customFormat="1"/>
    <row r="1867" s="3" customFormat="1"/>
    <row r="1868" s="3" customFormat="1"/>
    <row r="1869" s="3" customFormat="1"/>
    <row r="1870" s="3" customFormat="1"/>
    <row r="1871" s="3" customFormat="1"/>
    <row r="1872" s="3" customFormat="1"/>
    <row r="1873" s="3" customFormat="1"/>
    <row r="1874" s="3" customFormat="1"/>
    <row r="1875" s="3" customFormat="1"/>
    <row r="1876" s="3" customFormat="1"/>
    <row r="1877" s="3" customFormat="1"/>
    <row r="1878" s="3" customFormat="1"/>
    <row r="1879" s="3" customFormat="1"/>
    <row r="1880" s="3" customFormat="1"/>
    <row r="1881" s="3" customFormat="1"/>
    <row r="1882" s="3" customFormat="1"/>
    <row r="1883" s="3" customFormat="1"/>
    <row r="1884" s="3" customFormat="1"/>
    <row r="1885" s="3" customFormat="1"/>
    <row r="1886" s="3" customFormat="1"/>
    <row r="1887" s="3" customFormat="1"/>
    <row r="1888" s="3" customFormat="1"/>
    <row r="1889" s="3" customFormat="1"/>
    <row r="1890" s="3" customFormat="1"/>
    <row r="1891" s="3" customFormat="1"/>
    <row r="1892" s="3" customFormat="1"/>
    <row r="1893" s="3" customFormat="1"/>
    <row r="1894" s="3" customFormat="1"/>
    <row r="1895" s="3" customFormat="1"/>
    <row r="1896" s="3" customFormat="1"/>
    <row r="1897" s="3" customFormat="1"/>
    <row r="1898" s="3" customFormat="1"/>
    <row r="1899" s="3" customFormat="1"/>
    <row r="1900" s="3" customFormat="1"/>
    <row r="1901" s="3" customFormat="1"/>
    <row r="1902" s="3" customFormat="1"/>
    <row r="1903" s="3" customFormat="1"/>
    <row r="1904" s="3" customFormat="1"/>
    <row r="1905" s="3" customFormat="1"/>
    <row r="1906" s="3" customFormat="1"/>
    <row r="1907" s="3" customFormat="1"/>
    <row r="1908" s="3" customFormat="1"/>
    <row r="1909" s="3" customFormat="1"/>
    <row r="1910" s="3" customFormat="1"/>
    <row r="1911" s="3" customFormat="1"/>
    <row r="1912" s="3" customFormat="1"/>
    <row r="1913" s="3" customFormat="1"/>
    <row r="1914" s="3" customFormat="1"/>
    <row r="1915" s="3" customFormat="1"/>
    <row r="1916" s="3" customFormat="1"/>
    <row r="1917" s="3" customFormat="1"/>
    <row r="1918" s="3" customFormat="1"/>
    <row r="1919" s="3" customFormat="1"/>
    <row r="1920" s="3" customFormat="1"/>
    <row r="1921" s="3" customFormat="1"/>
    <row r="1922" s="3" customFormat="1"/>
    <row r="1923" s="3" customFormat="1"/>
    <row r="1924" s="3" customFormat="1"/>
    <row r="1925" s="3" customFormat="1"/>
    <row r="1926" s="3" customFormat="1"/>
    <row r="1927" s="3" customFormat="1"/>
    <row r="1928" s="3" customFormat="1"/>
    <row r="1929" s="3" customFormat="1"/>
    <row r="1930" s="3" customFormat="1"/>
    <row r="1931" s="3" customFormat="1"/>
    <row r="1932" s="3" customFormat="1"/>
    <row r="1933" s="3" customFormat="1"/>
    <row r="1934" s="3" customFormat="1"/>
    <row r="1935" s="3" customFormat="1"/>
    <row r="1936" s="3" customFormat="1"/>
    <row r="1937" s="3" customFormat="1"/>
    <row r="1938" s="3" customFormat="1"/>
    <row r="1939" s="3" customFormat="1"/>
    <row r="1940" s="3" customFormat="1"/>
    <row r="1941" s="3" customFormat="1"/>
    <row r="1942" s="3" customFormat="1"/>
    <row r="1943" s="3" customFormat="1"/>
    <row r="1944" s="3" customFormat="1"/>
    <row r="1945" s="3" customFormat="1"/>
    <row r="1946" s="3" customFormat="1"/>
    <row r="1947" s="3" customFormat="1"/>
    <row r="1948" s="3" customFormat="1"/>
    <row r="1949" s="3" customFormat="1"/>
    <row r="1950" s="3" customFormat="1"/>
    <row r="1951" s="3" customFormat="1"/>
    <row r="1952" s="3" customFormat="1"/>
    <row r="1953" s="3" customFormat="1"/>
    <row r="1954" s="3" customFormat="1"/>
    <row r="1955" s="3" customFormat="1"/>
    <row r="1956" s="3" customFormat="1"/>
    <row r="1957" s="3" customFormat="1"/>
    <row r="1958" s="3" customFormat="1"/>
    <row r="1959" s="3" customFormat="1"/>
    <row r="1960" s="3" customFormat="1"/>
    <row r="1961" s="3" customFormat="1"/>
    <row r="1962" s="3" customFormat="1"/>
    <row r="1963" s="3" customFormat="1"/>
    <row r="1964" s="3" customFormat="1"/>
    <row r="1965" s="3" customFormat="1"/>
    <row r="1966" s="3" customFormat="1"/>
    <row r="1967" s="3" customFormat="1"/>
    <row r="1968" s="3" customFormat="1"/>
    <row r="1969" s="3" customFormat="1"/>
    <row r="1970" s="3" customFormat="1"/>
    <row r="1971" s="3" customFormat="1"/>
    <row r="1972" s="3" customFormat="1"/>
    <row r="1973" s="3" customFormat="1"/>
    <row r="1974" s="3" customFormat="1"/>
    <row r="1975" s="3" customFormat="1"/>
    <row r="1976" s="3" customFormat="1"/>
    <row r="1977" s="3" customFormat="1"/>
    <row r="1978" s="3" customFormat="1"/>
    <row r="1979" s="3" customFormat="1"/>
    <row r="1980" s="3" customFormat="1"/>
    <row r="1981" s="3" customFormat="1"/>
    <row r="1982" s="3" customFormat="1"/>
    <row r="1983" s="3" customFormat="1"/>
    <row r="1984" s="3" customFormat="1"/>
    <row r="1985" s="3" customFormat="1"/>
    <row r="1986" s="3" customFormat="1"/>
    <row r="1987" s="3" customFormat="1"/>
    <row r="1988" s="3" customFormat="1"/>
    <row r="1989" s="3" customFormat="1"/>
    <row r="1990" s="3" customFormat="1"/>
    <row r="1991" s="3" customFormat="1"/>
    <row r="1992" s="3" customFormat="1"/>
    <row r="1993" s="3" customFormat="1"/>
    <row r="1994" s="3" customFormat="1"/>
    <row r="1995" s="3" customFormat="1"/>
    <row r="1996" s="3" customFormat="1"/>
    <row r="1997" s="3" customFormat="1"/>
    <row r="1998" s="3" customFormat="1"/>
    <row r="1999" s="3" customFormat="1"/>
    <row r="2000" s="3" customFormat="1"/>
    <row r="2001" s="3" customFormat="1"/>
    <row r="2002" s="3" customFormat="1"/>
    <row r="2003" s="3" customFormat="1"/>
    <row r="2004" s="3" customFormat="1"/>
    <row r="2005" s="3" customFormat="1"/>
    <row r="2006" s="3" customFormat="1"/>
    <row r="2007" s="3" customFormat="1"/>
    <row r="2008" s="3" customFormat="1"/>
    <row r="2009" s="3" customFormat="1"/>
    <row r="2010" s="3" customFormat="1"/>
    <row r="2011" s="3" customFormat="1"/>
    <row r="2012" s="3" customFormat="1"/>
    <row r="2013" s="3" customFormat="1"/>
    <row r="2014" s="3" customFormat="1"/>
    <row r="2015" s="3" customFormat="1"/>
    <row r="2016" s="3" customFormat="1"/>
    <row r="2017" s="3" customFormat="1"/>
    <row r="2018" s="3" customFormat="1"/>
    <row r="2019" s="3" customFormat="1"/>
    <row r="2020" s="3" customFormat="1"/>
    <row r="2021" s="3" customFormat="1"/>
    <row r="2022" s="3" customFormat="1"/>
    <row r="2023" s="3" customFormat="1"/>
    <row r="2024" s="3" customFormat="1"/>
    <row r="2025" s="3" customFormat="1"/>
    <row r="2026" s="3" customFormat="1"/>
    <row r="2027" s="3" customFormat="1"/>
    <row r="2028" s="3" customFormat="1"/>
    <row r="2029" s="3" customFormat="1"/>
    <row r="2030" s="3" customFormat="1"/>
    <row r="2031" s="3" customFormat="1"/>
    <row r="2032" s="3" customFormat="1"/>
    <row r="2033" s="3" customFormat="1"/>
    <row r="2034" s="3" customFormat="1"/>
    <row r="2035" s="3" customFormat="1"/>
    <row r="2036" s="3" customFormat="1"/>
    <row r="2037" s="3" customFormat="1"/>
    <row r="2038" s="3" customFormat="1"/>
    <row r="2039" s="3" customFormat="1"/>
    <row r="2040" s="3" customFormat="1"/>
    <row r="2041" s="3" customFormat="1"/>
    <row r="2042" s="3" customFormat="1"/>
    <row r="2043" s="3" customFormat="1"/>
    <row r="2044" s="3" customFormat="1"/>
    <row r="2045" s="3" customFormat="1"/>
    <row r="2046" s="3" customFormat="1"/>
    <row r="2047" s="3" customFormat="1"/>
    <row r="2048" s="3" customFormat="1"/>
    <row r="2049" s="3" customFormat="1"/>
    <row r="2050" s="3" customFormat="1"/>
    <row r="2051" s="3" customFormat="1"/>
    <row r="2052" s="3" customFormat="1"/>
    <row r="2053" s="3" customFormat="1"/>
    <row r="2054" s="3" customFormat="1"/>
    <row r="2055" s="3" customFormat="1"/>
    <row r="2056" s="3" customFormat="1"/>
    <row r="2057" s="3" customFormat="1"/>
    <row r="2058" s="3" customFormat="1"/>
    <row r="2059" s="3" customFormat="1"/>
    <row r="2060" s="3" customFormat="1"/>
    <row r="2061" s="3" customFormat="1"/>
    <row r="2062" s="3" customFormat="1"/>
    <row r="2063" s="3" customFormat="1"/>
    <row r="2064" s="3" customFormat="1"/>
    <row r="2065" s="3" customFormat="1"/>
    <row r="2066" s="3" customFormat="1"/>
    <row r="2067" s="3" customFormat="1"/>
    <row r="2068" s="3" customFormat="1"/>
    <row r="2069" s="3" customFormat="1"/>
    <row r="2070" s="3" customFormat="1"/>
    <row r="2071" s="3" customFormat="1"/>
    <row r="2072" s="3" customFormat="1"/>
    <row r="2073" s="3" customFormat="1"/>
    <row r="2074" s="3" customFormat="1"/>
    <row r="2075" s="3" customFormat="1"/>
    <row r="2076" s="3" customFormat="1"/>
    <row r="2077" s="3" customFormat="1"/>
    <row r="2078" s="3" customFormat="1"/>
    <row r="2079" s="3" customFormat="1"/>
    <row r="2080" s="3" customFormat="1"/>
    <row r="2081" s="3" customFormat="1"/>
    <row r="2082" s="3" customFormat="1"/>
    <row r="2083" s="3" customFormat="1"/>
    <row r="2084" s="3" customFormat="1"/>
    <row r="2085" s="3" customFormat="1"/>
    <row r="2086" s="3" customFormat="1"/>
    <row r="2087" s="3" customFormat="1"/>
    <row r="2088" s="3" customFormat="1"/>
    <row r="2089" s="3" customFormat="1"/>
    <row r="2090" s="3" customFormat="1"/>
    <row r="2091" s="3" customFormat="1"/>
    <row r="2092" s="3" customFormat="1"/>
    <row r="2093" s="3" customFormat="1"/>
    <row r="2094" s="3" customFormat="1"/>
    <row r="2095" s="3" customFormat="1"/>
    <row r="2096" s="3" customFormat="1"/>
    <row r="2097" spans="2:5" s="3" customFormat="1"/>
    <row r="2098" spans="2:5" s="3" customFormat="1"/>
    <row r="2099" spans="2:5" s="3" customFormat="1"/>
    <row r="2100" spans="2:5" s="3" customFormat="1"/>
    <row r="2101" spans="2:5" s="3" customFormat="1"/>
    <row r="2102" spans="2:5">
      <c r="B2102" s="62"/>
      <c r="C2102" s="62"/>
      <c r="D2102" s="62"/>
      <c r="E2102" s="62"/>
    </row>
    <row r="2103" spans="2:5">
      <c r="B2103" s="62"/>
      <c r="C2103" s="62"/>
      <c r="D2103" s="62"/>
      <c r="E2103" s="62"/>
    </row>
    <row r="2104" spans="2:5">
      <c r="B2104" s="62"/>
      <c r="C2104" s="62"/>
      <c r="D2104" s="62"/>
      <c r="E2104" s="62"/>
    </row>
    <row r="2105" spans="2:5">
      <c r="B2105" s="62"/>
      <c r="C2105" s="62"/>
      <c r="D2105" s="62"/>
      <c r="E2105" s="62"/>
    </row>
    <row r="2106" spans="2:5">
      <c r="B2106" s="62"/>
      <c r="C2106" s="62"/>
      <c r="D2106" s="62"/>
      <c r="E2106" s="62"/>
    </row>
    <row r="2107" spans="2:5">
      <c r="B2107" s="62"/>
      <c r="C2107" s="62"/>
      <c r="D2107" s="62"/>
      <c r="E2107" s="62"/>
    </row>
    <row r="2108" spans="2:5">
      <c r="B2108" s="62"/>
      <c r="C2108" s="62"/>
      <c r="D2108" s="62"/>
      <c r="E2108" s="62"/>
    </row>
    <row r="2109" spans="2:5">
      <c r="B2109" s="62"/>
      <c r="C2109" s="62"/>
      <c r="D2109" s="62"/>
      <c r="E2109" s="62"/>
    </row>
    <row r="2110" spans="2:5">
      <c r="B2110" s="62"/>
      <c r="C2110" s="62"/>
      <c r="D2110" s="62"/>
      <c r="E2110" s="62"/>
    </row>
    <row r="2111" spans="2:5">
      <c r="B2111" s="62"/>
      <c r="C2111" s="62"/>
      <c r="D2111" s="62"/>
      <c r="E2111" s="62"/>
    </row>
    <row r="2112" spans="2:5">
      <c r="B2112" s="62"/>
      <c r="C2112" s="62"/>
      <c r="D2112" s="62"/>
      <c r="E2112" s="62"/>
    </row>
    <row r="2113" spans="2:5">
      <c r="B2113" s="62"/>
      <c r="C2113" s="62"/>
      <c r="D2113" s="62"/>
      <c r="E2113" s="62"/>
    </row>
    <row r="2114" spans="2:5">
      <c r="B2114" s="62"/>
      <c r="C2114" s="62"/>
      <c r="D2114" s="62"/>
      <c r="E2114" s="62"/>
    </row>
    <row r="2115" spans="2:5">
      <c r="B2115" s="62"/>
      <c r="C2115" s="62"/>
      <c r="D2115" s="62"/>
      <c r="E2115" s="62"/>
    </row>
    <row r="2116" spans="2:5">
      <c r="B2116" s="62"/>
      <c r="C2116" s="62"/>
      <c r="D2116" s="62"/>
      <c r="E2116" s="62"/>
    </row>
    <row r="2117" spans="2:5">
      <c r="B2117" s="62"/>
      <c r="C2117" s="62"/>
      <c r="D2117" s="62"/>
      <c r="E2117" s="62"/>
    </row>
    <row r="2118" spans="2:5">
      <c r="B2118" s="62"/>
      <c r="C2118" s="62"/>
      <c r="D2118" s="62"/>
      <c r="E2118" s="62"/>
    </row>
    <row r="2119" spans="2:5">
      <c r="B2119" s="62"/>
      <c r="C2119" s="62"/>
      <c r="D2119" s="62"/>
      <c r="E2119" s="62"/>
    </row>
    <row r="2120" spans="2:5">
      <c r="B2120" s="62"/>
      <c r="C2120" s="62"/>
      <c r="D2120" s="62"/>
      <c r="E2120" s="62"/>
    </row>
    <row r="2121" spans="2:5">
      <c r="B2121" s="62"/>
      <c r="C2121" s="62"/>
      <c r="D2121" s="62"/>
      <c r="E2121" s="62"/>
    </row>
    <row r="2122" spans="2:5">
      <c r="B2122" s="62"/>
      <c r="C2122" s="62"/>
      <c r="D2122" s="62"/>
      <c r="E2122" s="62"/>
    </row>
    <row r="2123" spans="2:5">
      <c r="B2123" s="62"/>
      <c r="C2123" s="62"/>
      <c r="D2123" s="62"/>
      <c r="E2123" s="62"/>
    </row>
    <row r="2124" spans="2:5">
      <c r="B2124" s="62"/>
      <c r="C2124" s="62"/>
      <c r="D2124" s="62"/>
      <c r="E2124" s="62"/>
    </row>
    <row r="2125" spans="2:5">
      <c r="B2125" s="62"/>
      <c r="C2125" s="62"/>
      <c r="D2125" s="62"/>
      <c r="E2125" s="62"/>
    </row>
    <row r="2126" spans="2:5">
      <c r="B2126" s="62"/>
      <c r="C2126" s="62"/>
      <c r="D2126" s="62"/>
      <c r="E2126" s="62"/>
    </row>
    <row r="2127" spans="2:5">
      <c r="B2127" s="62"/>
      <c r="C2127" s="62"/>
      <c r="D2127" s="62"/>
      <c r="E2127" s="62"/>
    </row>
    <row r="2128" spans="2:5">
      <c r="B2128" s="62"/>
      <c r="C2128" s="62"/>
      <c r="D2128" s="62"/>
      <c r="E2128" s="62"/>
    </row>
    <row r="2129" spans="2:5">
      <c r="B2129" s="62"/>
      <c r="C2129" s="62"/>
      <c r="D2129" s="62"/>
      <c r="E2129" s="62"/>
    </row>
    <row r="2130" spans="2:5">
      <c r="B2130" s="62"/>
      <c r="C2130" s="62"/>
      <c r="D2130" s="62"/>
      <c r="E2130" s="62"/>
    </row>
    <row r="2131" spans="2:5">
      <c r="B2131" s="62"/>
      <c r="C2131" s="62"/>
      <c r="D2131" s="62"/>
      <c r="E2131" s="62"/>
    </row>
    <row r="2132" spans="2:5">
      <c r="B2132" s="62"/>
      <c r="C2132" s="62"/>
      <c r="D2132" s="62"/>
      <c r="E2132" s="62"/>
    </row>
    <row r="2133" spans="2:5">
      <c r="B2133" s="62"/>
      <c r="C2133" s="62"/>
      <c r="D2133" s="62"/>
      <c r="E2133" s="62"/>
    </row>
    <row r="2134" spans="2:5">
      <c r="B2134" s="62"/>
      <c r="C2134" s="62"/>
      <c r="D2134" s="62"/>
      <c r="E2134" s="62"/>
    </row>
    <row r="2135" spans="2:5">
      <c r="B2135" s="62"/>
      <c r="C2135" s="62"/>
      <c r="D2135" s="62"/>
      <c r="E2135" s="62"/>
    </row>
    <row r="2136" spans="2:5">
      <c r="B2136" s="62"/>
      <c r="C2136" s="62"/>
      <c r="D2136" s="62"/>
      <c r="E2136" s="62"/>
    </row>
    <row r="2137" spans="2:5">
      <c r="B2137" s="62"/>
      <c r="C2137" s="62"/>
      <c r="D2137" s="62"/>
      <c r="E2137" s="62"/>
    </row>
    <row r="2138" spans="2:5">
      <c r="B2138" s="62"/>
      <c r="C2138" s="62"/>
      <c r="D2138" s="62"/>
      <c r="E2138" s="62"/>
    </row>
    <row r="2139" spans="2:5">
      <c r="B2139" s="62"/>
      <c r="C2139" s="62"/>
      <c r="D2139" s="62"/>
      <c r="E2139" s="62"/>
    </row>
    <row r="2140" spans="2:5">
      <c r="B2140" s="62"/>
      <c r="C2140" s="62"/>
      <c r="D2140" s="62"/>
      <c r="E2140" s="62"/>
    </row>
    <row r="2141" spans="2:5">
      <c r="B2141" s="62"/>
      <c r="C2141" s="62"/>
      <c r="D2141" s="62"/>
      <c r="E2141" s="62"/>
    </row>
    <row r="2142" spans="2:5">
      <c r="B2142" s="62"/>
      <c r="C2142" s="62"/>
      <c r="D2142" s="62"/>
      <c r="E2142" s="62"/>
    </row>
    <row r="2143" spans="2:5">
      <c r="B2143" s="62"/>
      <c r="C2143" s="62"/>
      <c r="D2143" s="62"/>
      <c r="E2143" s="62"/>
    </row>
    <row r="2144" spans="2:5">
      <c r="B2144" s="62"/>
      <c r="C2144" s="62"/>
      <c r="D2144" s="62"/>
      <c r="E2144" s="62"/>
    </row>
    <row r="2145" spans="2:5">
      <c r="B2145" s="62"/>
      <c r="C2145" s="62"/>
      <c r="D2145" s="62"/>
      <c r="E2145" s="62"/>
    </row>
    <row r="2146" spans="2:5">
      <c r="B2146" s="62"/>
      <c r="C2146" s="62"/>
      <c r="D2146" s="62"/>
      <c r="E2146" s="62"/>
    </row>
    <row r="2147" spans="2:5">
      <c r="B2147" s="62"/>
      <c r="C2147" s="62"/>
      <c r="D2147" s="62"/>
      <c r="E2147" s="62"/>
    </row>
    <row r="2148" spans="2:5">
      <c r="B2148" s="62"/>
      <c r="C2148" s="62"/>
      <c r="D2148" s="62"/>
      <c r="E2148" s="62"/>
    </row>
    <row r="2149" spans="2:5">
      <c r="B2149" s="62"/>
      <c r="C2149" s="62"/>
      <c r="D2149" s="62"/>
      <c r="E2149" s="62"/>
    </row>
    <row r="2150" spans="2:5">
      <c r="B2150" s="62"/>
      <c r="C2150" s="62"/>
      <c r="D2150" s="62"/>
      <c r="E2150" s="62"/>
    </row>
    <row r="2151" spans="2:5">
      <c r="B2151" s="62"/>
      <c r="C2151" s="62"/>
      <c r="D2151" s="62"/>
      <c r="E2151" s="62"/>
    </row>
    <row r="2152" spans="2:5">
      <c r="B2152" s="62"/>
      <c r="C2152" s="62"/>
      <c r="D2152" s="62"/>
      <c r="E2152" s="62"/>
    </row>
    <row r="2153" spans="2:5">
      <c r="B2153" s="62"/>
      <c r="C2153" s="62"/>
      <c r="D2153" s="62"/>
      <c r="E2153" s="62"/>
    </row>
    <row r="2154" spans="2:5">
      <c r="B2154" s="62"/>
      <c r="C2154" s="62"/>
      <c r="D2154" s="62"/>
      <c r="E2154" s="62"/>
    </row>
    <row r="2155" spans="2:5">
      <c r="B2155" s="62"/>
      <c r="C2155" s="62"/>
      <c r="D2155" s="62"/>
      <c r="E2155" s="62"/>
    </row>
    <row r="2156" spans="2:5">
      <c r="B2156" s="62"/>
      <c r="C2156" s="62"/>
      <c r="D2156" s="62"/>
      <c r="E2156" s="62"/>
    </row>
    <row r="2157" spans="2:5">
      <c r="B2157" s="62"/>
      <c r="C2157" s="62"/>
      <c r="D2157" s="62"/>
      <c r="E2157" s="62"/>
    </row>
    <row r="2158" spans="2:5">
      <c r="B2158" s="62"/>
      <c r="C2158" s="62"/>
      <c r="D2158" s="62"/>
      <c r="E2158" s="62"/>
    </row>
    <row r="2159" spans="2:5">
      <c r="B2159" s="62"/>
      <c r="C2159" s="62"/>
      <c r="D2159" s="62"/>
      <c r="E2159" s="62"/>
    </row>
    <row r="2160" spans="2:5">
      <c r="B2160" s="62"/>
      <c r="C2160" s="62"/>
      <c r="D2160" s="62"/>
      <c r="E2160" s="62"/>
    </row>
    <row r="2161" spans="2:5">
      <c r="B2161" s="62"/>
      <c r="C2161" s="62"/>
      <c r="D2161" s="62"/>
      <c r="E2161" s="62"/>
    </row>
    <row r="2162" spans="2:5">
      <c r="B2162" s="62"/>
      <c r="C2162" s="62"/>
      <c r="D2162" s="62"/>
      <c r="E2162" s="62"/>
    </row>
    <row r="2163" spans="2:5">
      <c r="B2163" s="62"/>
      <c r="C2163" s="62"/>
      <c r="D2163" s="62"/>
      <c r="E2163" s="62"/>
    </row>
    <row r="2164" spans="2:5">
      <c r="B2164" s="62"/>
      <c r="C2164" s="62"/>
      <c r="D2164" s="62"/>
      <c r="E2164" s="62"/>
    </row>
    <row r="2165" spans="2:5">
      <c r="B2165" s="62"/>
      <c r="C2165" s="62"/>
      <c r="D2165" s="62"/>
      <c r="E2165" s="62"/>
    </row>
    <row r="2166" spans="2:5">
      <c r="B2166" s="62"/>
      <c r="C2166" s="62"/>
      <c r="D2166" s="62"/>
      <c r="E2166" s="62"/>
    </row>
    <row r="2167" spans="2:5">
      <c r="B2167" s="62"/>
      <c r="C2167" s="62"/>
      <c r="D2167" s="62"/>
      <c r="E2167" s="62"/>
    </row>
    <row r="2168" spans="2:5">
      <c r="B2168" s="62"/>
      <c r="C2168" s="62"/>
      <c r="D2168" s="62"/>
      <c r="E2168" s="62"/>
    </row>
    <row r="2169" spans="2:5">
      <c r="B2169" s="62"/>
      <c r="C2169" s="62"/>
      <c r="D2169" s="62"/>
      <c r="E2169" s="62"/>
    </row>
    <row r="2170" spans="2:5">
      <c r="B2170" s="62"/>
      <c r="C2170" s="62"/>
      <c r="D2170" s="62"/>
      <c r="E2170" s="62"/>
    </row>
    <row r="2171" spans="2:5">
      <c r="B2171" s="62"/>
      <c r="C2171" s="62"/>
      <c r="D2171" s="62"/>
      <c r="E2171" s="62"/>
    </row>
    <row r="2172" spans="2:5">
      <c r="B2172" s="62"/>
      <c r="C2172" s="62"/>
      <c r="D2172" s="62"/>
      <c r="E2172" s="62"/>
    </row>
    <row r="2173" spans="2:5">
      <c r="B2173" s="62"/>
      <c r="C2173" s="62"/>
      <c r="D2173" s="62"/>
      <c r="E2173" s="62"/>
    </row>
    <row r="2174" spans="2:5">
      <c r="B2174" s="62"/>
      <c r="C2174" s="62"/>
      <c r="D2174" s="62"/>
      <c r="E2174" s="62"/>
    </row>
    <row r="2175" spans="2:5">
      <c r="B2175" s="62"/>
      <c r="C2175" s="62"/>
      <c r="D2175" s="62"/>
      <c r="E2175" s="62"/>
    </row>
    <row r="2176" spans="2:5">
      <c r="B2176" s="62"/>
      <c r="C2176" s="62"/>
      <c r="D2176" s="62"/>
      <c r="E2176" s="62"/>
    </row>
    <row r="2177" spans="2:5">
      <c r="B2177" s="62"/>
      <c r="C2177" s="62"/>
      <c r="D2177" s="62"/>
      <c r="E2177" s="62"/>
    </row>
    <row r="2178" spans="2:5">
      <c r="B2178" s="62"/>
      <c r="C2178" s="62"/>
      <c r="D2178" s="62"/>
      <c r="E2178" s="62"/>
    </row>
    <row r="2179" spans="2:5">
      <c r="B2179" s="62"/>
      <c r="C2179" s="62"/>
      <c r="D2179" s="62"/>
      <c r="E2179" s="62"/>
    </row>
    <row r="2180" spans="2:5">
      <c r="B2180" s="62"/>
      <c r="C2180" s="62"/>
      <c r="D2180" s="62"/>
      <c r="E2180" s="62"/>
    </row>
    <row r="2181" spans="2:5">
      <c r="B2181" s="62"/>
      <c r="C2181" s="62"/>
      <c r="D2181" s="62"/>
      <c r="E2181" s="62"/>
    </row>
    <row r="2182" spans="2:5">
      <c r="B2182" s="62"/>
      <c r="C2182" s="62"/>
      <c r="D2182" s="62"/>
      <c r="E2182" s="62"/>
    </row>
    <row r="2183" spans="2:5">
      <c r="B2183" s="62"/>
      <c r="C2183" s="62"/>
      <c r="D2183" s="62"/>
      <c r="E2183" s="62"/>
    </row>
    <row r="2184" spans="2:5">
      <c r="B2184" s="62"/>
      <c r="C2184" s="62"/>
      <c r="D2184" s="62"/>
      <c r="E2184" s="62"/>
    </row>
    <row r="2185" spans="2:5">
      <c r="B2185" s="62"/>
      <c r="C2185" s="62"/>
      <c r="D2185" s="62"/>
      <c r="E2185" s="62"/>
    </row>
    <row r="2186" spans="2:5">
      <c r="B2186" s="62"/>
      <c r="C2186" s="62"/>
      <c r="D2186" s="62"/>
      <c r="E2186" s="62"/>
    </row>
    <row r="2187" spans="2:5">
      <c r="B2187" s="62"/>
      <c r="C2187" s="62"/>
      <c r="D2187" s="62"/>
      <c r="E2187" s="62"/>
    </row>
    <row r="2188" spans="2:5">
      <c r="B2188" s="62"/>
      <c r="C2188" s="62"/>
      <c r="D2188" s="62"/>
      <c r="E2188" s="62"/>
    </row>
    <row r="2189" spans="2:5">
      <c r="B2189" s="62"/>
      <c r="C2189" s="62"/>
      <c r="D2189" s="62"/>
      <c r="E2189" s="62"/>
    </row>
    <row r="2190" spans="2:5">
      <c r="B2190" s="62"/>
      <c r="C2190" s="62"/>
      <c r="D2190" s="62"/>
      <c r="E2190" s="62"/>
    </row>
    <row r="2191" spans="2:5">
      <c r="B2191" s="62"/>
      <c r="C2191" s="62"/>
      <c r="D2191" s="62"/>
      <c r="E2191" s="62"/>
    </row>
    <row r="2192" spans="2:5">
      <c r="B2192" s="62"/>
      <c r="C2192" s="62"/>
      <c r="D2192" s="62"/>
      <c r="E2192" s="62"/>
    </row>
    <row r="2193" spans="2:5">
      <c r="B2193" s="62"/>
      <c r="C2193" s="62"/>
      <c r="D2193" s="62"/>
      <c r="E2193" s="62"/>
    </row>
    <row r="2194" spans="2:5">
      <c r="B2194" s="62"/>
      <c r="C2194" s="62"/>
      <c r="D2194" s="62"/>
      <c r="E2194" s="62"/>
    </row>
    <row r="2195" spans="2:5">
      <c r="B2195" s="62"/>
      <c r="C2195" s="62"/>
      <c r="D2195" s="62"/>
      <c r="E2195" s="62"/>
    </row>
    <row r="2196" spans="2:5">
      <c r="B2196" s="62"/>
      <c r="C2196" s="62"/>
      <c r="D2196" s="62"/>
      <c r="E2196" s="62"/>
    </row>
    <row r="2197" spans="2:5">
      <c r="B2197" s="62"/>
      <c r="C2197" s="62"/>
      <c r="D2197" s="62"/>
      <c r="E2197" s="62"/>
    </row>
    <row r="2198" spans="2:5">
      <c r="B2198" s="62"/>
      <c r="C2198" s="62"/>
      <c r="D2198" s="62"/>
      <c r="E2198" s="62"/>
    </row>
    <row r="2199" spans="2:5">
      <c r="B2199" s="62"/>
      <c r="C2199" s="62"/>
      <c r="D2199" s="62"/>
      <c r="E2199" s="62"/>
    </row>
  </sheetData>
  <mergeCells count="24">
    <mergeCell ref="B90:E90"/>
    <mergeCell ref="B50:E50"/>
    <mergeCell ref="B51:E51"/>
    <mergeCell ref="B52:E52"/>
    <mergeCell ref="B53:E53"/>
    <mergeCell ref="B59:E59"/>
    <mergeCell ref="B61:E61"/>
    <mergeCell ref="B62:E62"/>
    <mergeCell ref="B63:E63"/>
    <mergeCell ref="B68:E68"/>
    <mergeCell ref="B72:E72"/>
    <mergeCell ref="B69:E70"/>
    <mergeCell ref="B49:E49"/>
    <mergeCell ref="B2:E2"/>
    <mergeCell ref="B4:E4"/>
    <mergeCell ref="B6:E6"/>
    <mergeCell ref="B7:E7"/>
    <mergeCell ref="B8:C8"/>
    <mergeCell ref="B11:E11"/>
    <mergeCell ref="B12:C12"/>
    <mergeCell ref="D12:E12"/>
    <mergeCell ref="B45:E45"/>
    <mergeCell ref="B47:E47"/>
    <mergeCell ref="B48:E48"/>
  </mergeCells>
  <hyperlinks>
    <hyperlink ref="B3" location="Содержание!A1" display="К СОДЕРЖАНИЮ"/>
    <hyperlink ref="B115" location="Контроллеры!A1" display="Смотрите подробнее закладку &quot;Контроллеры&quot;"/>
  </hyperlink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D5F7"/>
  </sheetPr>
  <dimension ref="A1:BZN104"/>
  <sheetViews>
    <sheetView showGridLines="0" topLeftCell="N73" zoomScale="80" zoomScaleNormal="80" zoomScalePageLayoutView="80" workbookViewId="0">
      <selection activeCell="T9" sqref="T9"/>
    </sheetView>
  </sheetViews>
  <sheetFormatPr defaultColWidth="8.85546875" defaultRowHeight="15"/>
  <cols>
    <col min="1" max="1" width="2.42578125" style="192" customWidth="1"/>
    <col min="2" max="2" width="10.42578125" style="9" customWidth="1"/>
    <col min="3" max="3" width="31.28515625" style="9" customWidth="1"/>
    <col min="4" max="4" width="21.7109375" style="9" customWidth="1"/>
    <col min="5" max="5" width="10.28515625" style="9" customWidth="1"/>
    <col min="6" max="6" width="14" style="9" bestFit="1" customWidth="1"/>
    <col min="7" max="7" width="16.28515625" style="9" bestFit="1" customWidth="1"/>
    <col min="8" max="8" width="15.140625" style="9" customWidth="1"/>
    <col min="9" max="9" width="13.85546875" style="9" customWidth="1"/>
    <col min="10" max="10" width="11.42578125" style="9" customWidth="1"/>
    <col min="11" max="11" width="4.140625" style="9" customWidth="1"/>
    <col min="12" max="12" width="27.5703125" style="9" customWidth="1"/>
    <col min="13" max="13" width="12.140625" style="9" customWidth="1"/>
    <col min="14" max="14" width="14.28515625" style="9" customWidth="1"/>
    <col min="15" max="15" width="11.42578125" style="9" customWidth="1"/>
    <col min="16" max="16" width="13.5703125" style="9" customWidth="1"/>
    <col min="17" max="17" width="11.7109375" style="9" customWidth="1"/>
    <col min="18" max="19" width="8.85546875" style="9"/>
    <col min="20" max="20" width="20.5703125" style="9" customWidth="1"/>
    <col min="21" max="30" width="11.28515625" style="9" customWidth="1"/>
    <col min="31" max="16384" width="8.85546875" style="9"/>
  </cols>
  <sheetData>
    <row r="1" spans="1:2042" s="192" customFormat="1">
      <c r="A1" s="194"/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194"/>
      <c r="BF1" s="194"/>
      <c r="BG1" s="194"/>
      <c r="BH1" s="194"/>
      <c r="BI1" s="194"/>
      <c r="BJ1" s="194"/>
      <c r="BK1" s="194"/>
      <c r="BL1" s="194"/>
      <c r="BM1" s="194"/>
      <c r="BN1" s="194"/>
      <c r="BO1" s="194"/>
      <c r="BP1" s="194"/>
      <c r="BQ1" s="194"/>
      <c r="BR1" s="194"/>
      <c r="BS1" s="194"/>
      <c r="BT1" s="194"/>
      <c r="BU1" s="194"/>
      <c r="BV1" s="194"/>
      <c r="BW1" s="194"/>
      <c r="BX1" s="194"/>
      <c r="BY1" s="194"/>
      <c r="BZ1" s="194"/>
      <c r="CA1" s="194"/>
      <c r="CB1" s="194"/>
      <c r="CC1" s="194"/>
      <c r="CD1" s="194"/>
      <c r="CE1" s="194"/>
      <c r="CF1" s="194"/>
      <c r="CG1" s="194"/>
      <c r="CH1" s="194"/>
      <c r="CI1" s="194"/>
      <c r="CJ1" s="194"/>
      <c r="CK1" s="194"/>
      <c r="CL1" s="194"/>
      <c r="CM1" s="194"/>
      <c r="CN1" s="194"/>
      <c r="CO1" s="194"/>
      <c r="CP1" s="194"/>
      <c r="CQ1" s="194"/>
      <c r="CR1" s="194"/>
      <c r="CS1" s="194"/>
      <c r="CT1" s="194"/>
      <c r="CU1" s="194"/>
      <c r="CV1" s="194"/>
      <c r="CW1" s="194"/>
      <c r="CX1" s="194"/>
      <c r="CY1" s="194"/>
      <c r="CZ1" s="194"/>
      <c r="DA1" s="194"/>
      <c r="DB1" s="194"/>
      <c r="DC1" s="194"/>
      <c r="DD1" s="194"/>
      <c r="DE1" s="194"/>
      <c r="DF1" s="194"/>
      <c r="DG1" s="194"/>
      <c r="DH1" s="194"/>
      <c r="DI1" s="194"/>
      <c r="DJ1" s="194"/>
      <c r="DK1" s="194"/>
      <c r="DL1" s="194"/>
      <c r="DM1" s="194"/>
      <c r="DN1" s="194"/>
      <c r="DO1" s="194"/>
      <c r="DP1" s="194"/>
      <c r="DQ1" s="194"/>
      <c r="DR1" s="194"/>
      <c r="DS1" s="194"/>
      <c r="DT1" s="194"/>
      <c r="DU1" s="194"/>
      <c r="DV1" s="194"/>
      <c r="DW1" s="194"/>
      <c r="DX1" s="194"/>
      <c r="DY1" s="194"/>
      <c r="DZ1" s="194"/>
      <c r="EA1" s="194"/>
      <c r="EB1" s="194"/>
      <c r="EC1" s="194"/>
      <c r="ED1" s="194"/>
      <c r="EE1" s="194"/>
      <c r="EF1" s="194"/>
      <c r="EG1" s="194"/>
      <c r="EH1" s="194"/>
      <c r="EI1" s="194"/>
      <c r="EJ1" s="194"/>
      <c r="EK1" s="194"/>
      <c r="EL1" s="194"/>
      <c r="EM1" s="194"/>
      <c r="EN1" s="194"/>
      <c r="EO1" s="194"/>
      <c r="EP1" s="194"/>
      <c r="EQ1" s="194"/>
      <c r="ER1" s="194"/>
      <c r="ES1" s="194"/>
      <c r="ET1" s="194"/>
      <c r="EU1" s="194"/>
      <c r="EV1" s="194"/>
      <c r="EW1" s="194"/>
      <c r="EX1" s="194"/>
      <c r="EY1" s="194"/>
      <c r="EZ1" s="194"/>
      <c r="FA1" s="194"/>
      <c r="FB1" s="194"/>
      <c r="FC1" s="194"/>
      <c r="FD1" s="194"/>
      <c r="FE1" s="194"/>
      <c r="FF1" s="194"/>
      <c r="FG1" s="194"/>
      <c r="FH1" s="194"/>
      <c r="FI1" s="194"/>
      <c r="FJ1" s="194"/>
      <c r="FK1" s="194"/>
      <c r="FL1" s="194"/>
      <c r="FM1" s="194"/>
      <c r="FN1" s="194"/>
      <c r="FO1" s="194"/>
      <c r="FP1" s="194"/>
      <c r="FQ1" s="194"/>
      <c r="FR1" s="194"/>
      <c r="FS1" s="194"/>
      <c r="FT1" s="194"/>
      <c r="FU1" s="194"/>
      <c r="FV1" s="194"/>
      <c r="FW1" s="194"/>
      <c r="FX1" s="194"/>
      <c r="FY1" s="194"/>
      <c r="FZ1" s="194"/>
      <c r="GA1" s="194"/>
      <c r="GB1" s="194"/>
      <c r="GC1" s="194"/>
      <c r="GD1" s="194"/>
      <c r="GE1" s="194"/>
      <c r="GF1" s="194"/>
      <c r="GG1" s="194"/>
      <c r="GH1" s="194"/>
      <c r="GI1" s="194"/>
      <c r="GJ1" s="194"/>
      <c r="GK1" s="194"/>
      <c r="GL1" s="194"/>
      <c r="GM1" s="194"/>
      <c r="GN1" s="194"/>
      <c r="GO1" s="194"/>
      <c r="GP1" s="194"/>
      <c r="GQ1" s="194"/>
      <c r="GR1" s="194"/>
      <c r="GS1" s="194"/>
      <c r="GT1" s="194"/>
      <c r="GU1" s="194"/>
      <c r="GV1" s="194"/>
      <c r="GW1" s="194"/>
      <c r="GX1" s="194"/>
      <c r="GY1" s="194"/>
      <c r="GZ1" s="194"/>
      <c r="HA1" s="194"/>
      <c r="HB1" s="194"/>
      <c r="HC1" s="194"/>
      <c r="HD1" s="194"/>
      <c r="HE1" s="194"/>
      <c r="HF1" s="194"/>
      <c r="HG1" s="194"/>
      <c r="HH1" s="194"/>
      <c r="HI1" s="194"/>
      <c r="HJ1" s="194"/>
      <c r="HK1" s="194"/>
      <c r="HL1" s="194"/>
      <c r="HM1" s="194"/>
      <c r="HN1" s="194"/>
      <c r="HO1" s="194"/>
      <c r="HP1" s="194"/>
      <c r="HQ1" s="194"/>
      <c r="HR1" s="194"/>
      <c r="HS1" s="194"/>
      <c r="HT1" s="194"/>
      <c r="HU1" s="194"/>
      <c r="HV1" s="194"/>
      <c r="HW1" s="194"/>
      <c r="HX1" s="194"/>
      <c r="HY1" s="194"/>
      <c r="HZ1" s="194"/>
      <c r="IA1" s="194"/>
      <c r="IB1" s="194"/>
      <c r="IC1" s="194"/>
      <c r="ID1" s="194"/>
      <c r="IE1" s="194"/>
      <c r="IF1" s="194"/>
      <c r="IG1" s="194"/>
      <c r="IH1" s="194"/>
      <c r="II1" s="194"/>
      <c r="IJ1" s="194"/>
      <c r="IK1" s="194"/>
      <c r="IL1" s="194"/>
      <c r="IM1" s="194"/>
      <c r="IN1" s="194"/>
      <c r="IO1" s="194"/>
      <c r="IP1" s="194"/>
      <c r="IQ1" s="194"/>
      <c r="IR1" s="194"/>
      <c r="IS1" s="194"/>
      <c r="IT1" s="194"/>
      <c r="IU1" s="194"/>
      <c r="IV1" s="194"/>
      <c r="IW1" s="194"/>
      <c r="IX1" s="194"/>
      <c r="IY1" s="194"/>
      <c r="IZ1" s="194"/>
      <c r="JA1" s="194"/>
      <c r="JB1" s="194"/>
      <c r="JC1" s="194"/>
      <c r="JD1" s="194"/>
      <c r="JE1" s="194"/>
      <c r="JF1" s="194"/>
      <c r="JG1" s="194"/>
      <c r="JH1" s="194"/>
      <c r="JI1" s="194"/>
      <c r="JJ1" s="194"/>
      <c r="JK1" s="194"/>
      <c r="JL1" s="194"/>
      <c r="JM1" s="194"/>
      <c r="JN1" s="194"/>
      <c r="JO1" s="194"/>
      <c r="JP1" s="194"/>
      <c r="JQ1" s="194"/>
      <c r="JR1" s="194"/>
      <c r="JS1" s="194"/>
      <c r="JT1" s="194"/>
      <c r="JU1" s="194"/>
      <c r="JV1" s="194"/>
      <c r="JW1" s="194"/>
      <c r="JX1" s="194"/>
      <c r="JY1" s="194"/>
      <c r="JZ1" s="194"/>
      <c r="KA1" s="194"/>
      <c r="KB1" s="194"/>
      <c r="KC1" s="194"/>
      <c r="KD1" s="194"/>
      <c r="KE1" s="194"/>
      <c r="KF1" s="194"/>
      <c r="KG1" s="194"/>
      <c r="KH1" s="194"/>
      <c r="KI1" s="194"/>
      <c r="KJ1" s="194"/>
      <c r="KK1" s="194"/>
      <c r="KL1" s="194"/>
      <c r="KM1" s="194"/>
      <c r="KN1" s="194"/>
      <c r="KO1" s="194"/>
      <c r="KP1" s="194"/>
      <c r="KQ1" s="194"/>
      <c r="KR1" s="194"/>
      <c r="KS1" s="194"/>
      <c r="KT1" s="194"/>
      <c r="KU1" s="194"/>
      <c r="KV1" s="194"/>
      <c r="KW1" s="194"/>
      <c r="KX1" s="194"/>
      <c r="KY1" s="194"/>
      <c r="KZ1" s="194"/>
      <c r="LA1" s="194"/>
      <c r="LB1" s="194"/>
      <c r="LC1" s="194"/>
      <c r="LD1" s="194"/>
      <c r="LE1" s="194"/>
      <c r="LF1" s="194"/>
      <c r="LG1" s="194"/>
      <c r="LH1" s="194"/>
      <c r="LI1" s="194"/>
      <c r="LJ1" s="194"/>
      <c r="LK1" s="194"/>
      <c r="LL1" s="194"/>
      <c r="LM1" s="194"/>
      <c r="LN1" s="194"/>
      <c r="LO1" s="194"/>
      <c r="LP1" s="194"/>
      <c r="LQ1" s="194"/>
      <c r="LR1" s="194"/>
      <c r="LS1" s="194"/>
      <c r="LT1" s="194"/>
      <c r="LU1" s="194"/>
      <c r="LV1" s="194"/>
      <c r="LW1" s="194"/>
      <c r="LX1" s="194"/>
      <c r="LY1" s="194"/>
      <c r="LZ1" s="194"/>
      <c r="MA1" s="194"/>
      <c r="MB1" s="194"/>
      <c r="MC1" s="194"/>
      <c r="MD1" s="194"/>
      <c r="ME1" s="194"/>
      <c r="MF1" s="194"/>
      <c r="MG1" s="194"/>
      <c r="MH1" s="194"/>
      <c r="MI1" s="194"/>
      <c r="MJ1" s="194"/>
      <c r="MK1" s="194"/>
      <c r="ML1" s="194"/>
      <c r="MM1" s="194"/>
      <c r="MN1" s="194"/>
      <c r="MO1" s="194"/>
      <c r="MP1" s="194"/>
      <c r="MQ1" s="194"/>
      <c r="MR1" s="194"/>
      <c r="MS1" s="194"/>
      <c r="MT1" s="194"/>
      <c r="MU1" s="194"/>
      <c r="MV1" s="194"/>
      <c r="MW1" s="194"/>
      <c r="MX1" s="194"/>
      <c r="MY1" s="194"/>
      <c r="MZ1" s="194"/>
      <c r="NA1" s="194"/>
      <c r="NB1" s="194"/>
      <c r="NC1" s="194"/>
      <c r="ND1" s="194"/>
      <c r="NE1" s="194"/>
      <c r="NF1" s="194"/>
      <c r="NG1" s="194"/>
      <c r="NH1" s="194"/>
      <c r="NI1" s="194"/>
      <c r="NJ1" s="194"/>
      <c r="NK1" s="194"/>
      <c r="NL1" s="194"/>
      <c r="NM1" s="194"/>
      <c r="NN1" s="194"/>
      <c r="NO1" s="194"/>
      <c r="NP1" s="194"/>
      <c r="NQ1" s="194"/>
      <c r="NR1" s="194"/>
      <c r="NS1" s="194"/>
      <c r="NT1" s="194"/>
      <c r="NU1" s="194"/>
      <c r="NV1" s="194"/>
      <c r="NW1" s="194"/>
      <c r="NX1" s="194"/>
      <c r="NY1" s="194"/>
      <c r="NZ1" s="194"/>
      <c r="OA1" s="194"/>
      <c r="OB1" s="194"/>
      <c r="OC1" s="194"/>
      <c r="OD1" s="194"/>
      <c r="OE1" s="194"/>
      <c r="OF1" s="194"/>
      <c r="OG1" s="194"/>
      <c r="OH1" s="194"/>
      <c r="OI1" s="194"/>
      <c r="OJ1" s="194"/>
      <c r="OK1" s="194"/>
      <c r="OL1" s="194"/>
      <c r="OM1" s="194"/>
      <c r="ON1" s="194"/>
      <c r="OO1" s="194"/>
      <c r="OP1" s="194"/>
      <c r="OQ1" s="194"/>
      <c r="OR1" s="194"/>
      <c r="OS1" s="194"/>
      <c r="OT1" s="194"/>
      <c r="OU1" s="194"/>
      <c r="OV1" s="194"/>
      <c r="OW1" s="194"/>
      <c r="OX1" s="194"/>
      <c r="OY1" s="194"/>
      <c r="OZ1" s="194"/>
      <c r="PA1" s="194"/>
      <c r="PB1" s="194"/>
      <c r="PC1" s="194"/>
      <c r="PD1" s="194"/>
      <c r="PE1" s="194"/>
      <c r="PF1" s="194"/>
      <c r="PG1" s="194"/>
      <c r="PH1" s="194"/>
      <c r="PI1" s="194"/>
      <c r="PJ1" s="194"/>
      <c r="PK1" s="194"/>
      <c r="PL1" s="194"/>
      <c r="PM1" s="194"/>
      <c r="PN1" s="194"/>
      <c r="PO1" s="194"/>
      <c r="PP1" s="194"/>
      <c r="PQ1" s="194"/>
      <c r="PR1" s="194"/>
      <c r="PS1" s="194"/>
      <c r="PT1" s="194"/>
      <c r="PU1" s="194"/>
      <c r="PV1" s="194"/>
      <c r="PW1" s="194"/>
      <c r="PX1" s="194"/>
      <c r="PY1" s="194"/>
      <c r="PZ1" s="194"/>
      <c r="QA1" s="194"/>
      <c r="QB1" s="194"/>
      <c r="QC1" s="194"/>
      <c r="QD1" s="194"/>
      <c r="QE1" s="194"/>
      <c r="QF1" s="194"/>
      <c r="QG1" s="194"/>
      <c r="QH1" s="194"/>
      <c r="QI1" s="194"/>
      <c r="QJ1" s="194"/>
      <c r="QK1" s="194"/>
      <c r="QL1" s="194"/>
      <c r="QM1" s="194"/>
      <c r="QN1" s="194"/>
      <c r="QO1" s="194"/>
      <c r="QP1" s="194"/>
      <c r="QQ1" s="194"/>
      <c r="QR1" s="194"/>
      <c r="QS1" s="194"/>
      <c r="QT1" s="194"/>
      <c r="QU1" s="194"/>
      <c r="QV1" s="194"/>
      <c r="QW1" s="194"/>
      <c r="QX1" s="194"/>
      <c r="QY1" s="194"/>
      <c r="QZ1" s="194"/>
      <c r="RA1" s="194"/>
      <c r="RB1" s="194"/>
      <c r="RC1" s="194"/>
      <c r="RD1" s="194"/>
      <c r="RE1" s="194"/>
      <c r="RF1" s="194"/>
      <c r="RG1" s="194"/>
      <c r="RH1" s="194"/>
      <c r="RI1" s="194"/>
      <c r="RJ1" s="194"/>
      <c r="RK1" s="194"/>
      <c r="RL1" s="194"/>
      <c r="RM1" s="194"/>
      <c r="RN1" s="194"/>
      <c r="RO1" s="194"/>
      <c r="RP1" s="194"/>
      <c r="RQ1" s="194"/>
      <c r="RR1" s="194"/>
      <c r="RS1" s="194"/>
      <c r="RT1" s="194"/>
      <c r="RU1" s="194"/>
      <c r="RV1" s="194"/>
      <c r="RW1" s="194"/>
      <c r="RX1" s="194"/>
      <c r="RY1" s="194"/>
      <c r="RZ1" s="194"/>
      <c r="SA1" s="194"/>
      <c r="SB1" s="194"/>
      <c r="SC1" s="194"/>
      <c r="SD1" s="194"/>
      <c r="SE1" s="194"/>
      <c r="SF1" s="194"/>
      <c r="SG1" s="194"/>
      <c r="SH1" s="194"/>
      <c r="SI1" s="194"/>
      <c r="SJ1" s="194"/>
      <c r="SK1" s="194"/>
      <c r="SL1" s="194"/>
      <c r="SM1" s="194"/>
      <c r="SN1" s="194"/>
      <c r="SO1" s="194"/>
      <c r="SP1" s="194"/>
      <c r="SQ1" s="194"/>
      <c r="SR1" s="194"/>
      <c r="SS1" s="194"/>
      <c r="ST1" s="194"/>
      <c r="SU1" s="194"/>
      <c r="SV1" s="194"/>
      <c r="SW1" s="194"/>
      <c r="SX1" s="194"/>
      <c r="SY1" s="194"/>
      <c r="SZ1" s="194"/>
      <c r="TA1" s="194"/>
      <c r="TB1" s="194"/>
      <c r="TC1" s="194"/>
      <c r="TD1" s="194"/>
      <c r="TE1" s="194"/>
      <c r="TF1" s="194"/>
      <c r="TG1" s="194"/>
      <c r="TH1" s="194"/>
      <c r="TI1" s="194"/>
      <c r="TJ1" s="194"/>
      <c r="TK1" s="194"/>
      <c r="TL1" s="194"/>
      <c r="TM1" s="194"/>
      <c r="TN1" s="194"/>
      <c r="TO1" s="194"/>
      <c r="TP1" s="194"/>
      <c r="TQ1" s="194"/>
      <c r="TR1" s="194"/>
      <c r="TS1" s="194"/>
      <c r="TT1" s="194"/>
      <c r="TU1" s="194"/>
      <c r="TV1" s="194"/>
      <c r="TW1" s="194"/>
      <c r="TX1" s="194"/>
      <c r="TY1" s="194"/>
      <c r="TZ1" s="194"/>
      <c r="UA1" s="194"/>
      <c r="UB1" s="194"/>
      <c r="UC1" s="194"/>
      <c r="UD1" s="194"/>
      <c r="UE1" s="194"/>
      <c r="UF1" s="194"/>
      <c r="UG1" s="194"/>
      <c r="UH1" s="194"/>
      <c r="UI1" s="194"/>
      <c r="UJ1" s="194"/>
      <c r="UK1" s="194"/>
      <c r="UL1" s="194"/>
      <c r="UM1" s="194"/>
      <c r="UN1" s="194"/>
      <c r="UO1" s="194"/>
      <c r="UP1" s="194"/>
      <c r="UQ1" s="194"/>
      <c r="UR1" s="194"/>
      <c r="US1" s="194"/>
      <c r="UT1" s="194"/>
      <c r="UU1" s="194"/>
      <c r="UV1" s="194"/>
      <c r="UW1" s="194"/>
      <c r="UX1" s="194"/>
      <c r="UY1" s="194"/>
      <c r="UZ1" s="194"/>
      <c r="VA1" s="194"/>
      <c r="VB1" s="194"/>
      <c r="VC1" s="194"/>
      <c r="VD1" s="194"/>
      <c r="VE1" s="194"/>
      <c r="VF1" s="194"/>
      <c r="VG1" s="194"/>
      <c r="VH1" s="194"/>
      <c r="VI1" s="194"/>
      <c r="VJ1" s="194"/>
      <c r="VK1" s="194"/>
      <c r="VL1" s="194"/>
      <c r="VM1" s="194"/>
      <c r="VN1" s="194"/>
      <c r="VO1" s="194"/>
      <c r="VP1" s="194"/>
      <c r="VQ1" s="194"/>
      <c r="VR1" s="194"/>
      <c r="VS1" s="194"/>
      <c r="VT1" s="194"/>
      <c r="VU1" s="194"/>
      <c r="VV1" s="194"/>
      <c r="VW1" s="194"/>
      <c r="VX1" s="194"/>
      <c r="VY1" s="194"/>
      <c r="VZ1" s="194"/>
      <c r="WA1" s="194"/>
      <c r="WB1" s="194"/>
      <c r="WC1" s="194"/>
      <c r="WD1" s="194"/>
      <c r="WE1" s="194"/>
      <c r="WF1" s="194"/>
      <c r="WG1" s="194"/>
      <c r="WH1" s="194"/>
      <c r="WI1" s="194"/>
      <c r="WJ1" s="194"/>
      <c r="WK1" s="194"/>
      <c r="WL1" s="194"/>
      <c r="WM1" s="194"/>
      <c r="WN1" s="194"/>
      <c r="WO1" s="194"/>
      <c r="WP1" s="194"/>
      <c r="WQ1" s="194"/>
      <c r="WR1" s="194"/>
      <c r="WS1" s="194"/>
      <c r="WT1" s="194"/>
      <c r="WU1" s="194"/>
      <c r="WV1" s="194"/>
      <c r="WW1" s="194"/>
      <c r="WX1" s="194"/>
      <c r="WY1" s="194"/>
      <c r="WZ1" s="194"/>
      <c r="XA1" s="194"/>
      <c r="XB1" s="194"/>
      <c r="XC1" s="194"/>
      <c r="XD1" s="194"/>
      <c r="XE1" s="194"/>
      <c r="XF1" s="194"/>
      <c r="XG1" s="194"/>
      <c r="XH1" s="194"/>
      <c r="XI1" s="194"/>
      <c r="XJ1" s="194"/>
      <c r="XK1" s="194"/>
      <c r="XL1" s="194"/>
      <c r="XM1" s="194"/>
      <c r="XN1" s="194"/>
      <c r="XO1" s="194"/>
      <c r="XP1" s="194"/>
      <c r="XQ1" s="194"/>
      <c r="XR1" s="194"/>
      <c r="XS1" s="194"/>
      <c r="XT1" s="194"/>
      <c r="XU1" s="194"/>
      <c r="XV1" s="194"/>
      <c r="XW1" s="194"/>
      <c r="XX1" s="194"/>
      <c r="XY1" s="194"/>
      <c r="XZ1" s="194"/>
      <c r="YA1" s="194"/>
      <c r="YB1" s="194"/>
      <c r="YC1" s="194"/>
      <c r="YD1" s="194"/>
      <c r="YE1" s="194"/>
      <c r="YF1" s="194"/>
      <c r="YG1" s="194"/>
      <c r="YH1" s="194"/>
      <c r="YI1" s="194"/>
      <c r="YJ1" s="194"/>
      <c r="YK1" s="194"/>
      <c r="YL1" s="194"/>
      <c r="YM1" s="194"/>
      <c r="YN1" s="194"/>
      <c r="YO1" s="194"/>
      <c r="YP1" s="194"/>
      <c r="YQ1" s="194"/>
      <c r="YR1" s="194"/>
      <c r="YS1" s="194"/>
      <c r="YT1" s="194"/>
      <c r="YU1" s="194"/>
      <c r="YV1" s="194"/>
      <c r="YW1" s="194"/>
      <c r="YX1" s="194"/>
      <c r="YY1" s="194"/>
      <c r="YZ1" s="194"/>
      <c r="ZA1" s="194"/>
      <c r="ZB1" s="194"/>
      <c r="ZC1" s="194"/>
      <c r="ZD1" s="194"/>
      <c r="ZE1" s="194"/>
      <c r="ZF1" s="194"/>
      <c r="ZG1" s="194"/>
      <c r="ZH1" s="194"/>
      <c r="ZI1" s="194"/>
      <c r="ZJ1" s="194"/>
      <c r="ZK1" s="194"/>
      <c r="ZL1" s="194"/>
      <c r="ZM1" s="194"/>
      <c r="ZN1" s="194"/>
      <c r="ZO1" s="194"/>
      <c r="ZP1" s="194"/>
      <c r="ZQ1" s="194"/>
      <c r="ZR1" s="194"/>
      <c r="ZS1" s="194"/>
      <c r="ZT1" s="194"/>
      <c r="ZU1" s="194"/>
      <c r="ZV1" s="194"/>
      <c r="ZW1" s="194"/>
      <c r="ZX1" s="194"/>
      <c r="ZY1" s="194"/>
      <c r="ZZ1" s="194"/>
      <c r="AAA1" s="194"/>
      <c r="AAB1" s="194"/>
      <c r="AAC1" s="194"/>
      <c r="AAD1" s="194"/>
      <c r="AAE1" s="194"/>
      <c r="AAF1" s="194"/>
      <c r="AAG1" s="194"/>
      <c r="AAH1" s="194"/>
      <c r="AAI1" s="194"/>
      <c r="AAJ1" s="194"/>
      <c r="AAK1" s="194"/>
      <c r="AAL1" s="194"/>
      <c r="AAM1" s="194"/>
      <c r="AAN1" s="194"/>
      <c r="AAO1" s="194"/>
      <c r="AAP1" s="194"/>
      <c r="AAQ1" s="194"/>
      <c r="AAR1" s="194"/>
      <c r="AAS1" s="194"/>
      <c r="AAT1" s="194"/>
      <c r="AAU1" s="194"/>
      <c r="AAV1" s="194"/>
      <c r="AAW1" s="194"/>
      <c r="AAX1" s="194"/>
      <c r="AAY1" s="194"/>
      <c r="AAZ1" s="194"/>
      <c r="ABA1" s="194"/>
      <c r="ABB1" s="194"/>
      <c r="ABC1" s="194"/>
      <c r="ABD1" s="194"/>
      <c r="ABE1" s="194"/>
      <c r="ABF1" s="194"/>
      <c r="ABG1" s="194"/>
      <c r="ABH1" s="194"/>
      <c r="ABI1" s="194"/>
      <c r="ABJ1" s="194"/>
      <c r="ABK1" s="194"/>
      <c r="ABL1" s="194"/>
      <c r="ABM1" s="194"/>
      <c r="ABN1" s="194"/>
      <c r="ABO1" s="194"/>
      <c r="ABP1" s="194"/>
      <c r="ABQ1" s="194"/>
      <c r="ABR1" s="194"/>
      <c r="ABS1" s="194"/>
      <c r="ABT1" s="194"/>
      <c r="ABU1" s="194"/>
      <c r="ABV1" s="194"/>
      <c r="ABW1" s="194"/>
      <c r="ABX1" s="194"/>
      <c r="ABY1" s="194"/>
      <c r="ABZ1" s="194"/>
      <c r="ACA1" s="194"/>
      <c r="ACB1" s="194"/>
      <c r="ACC1" s="194"/>
      <c r="ACD1" s="194"/>
      <c r="ACE1" s="194"/>
      <c r="ACF1" s="194"/>
      <c r="ACG1" s="194"/>
      <c r="ACH1" s="194"/>
      <c r="ACI1" s="194"/>
      <c r="ACJ1" s="194"/>
      <c r="ACK1" s="194"/>
      <c r="ACL1" s="194"/>
      <c r="ACM1" s="194"/>
      <c r="ACN1" s="194"/>
      <c r="ACO1" s="194"/>
      <c r="ACP1" s="194"/>
      <c r="ACQ1" s="194"/>
      <c r="ACR1" s="194"/>
      <c r="ACS1" s="194"/>
      <c r="ACT1" s="194"/>
      <c r="ACU1" s="194"/>
      <c r="ACV1" s="194"/>
      <c r="ACW1" s="194"/>
      <c r="ACX1" s="194"/>
      <c r="ACY1" s="194"/>
      <c r="ACZ1" s="194"/>
      <c r="ADA1" s="194"/>
      <c r="ADB1" s="194"/>
      <c r="ADC1" s="194"/>
      <c r="ADD1" s="194"/>
      <c r="ADE1" s="194"/>
      <c r="ADF1" s="194"/>
      <c r="ADG1" s="194"/>
      <c r="ADH1" s="194"/>
      <c r="ADI1" s="194"/>
      <c r="ADJ1" s="194"/>
      <c r="ADK1" s="194"/>
      <c r="ADL1" s="194"/>
      <c r="ADM1" s="194"/>
      <c r="ADN1" s="194"/>
      <c r="ADO1" s="194"/>
      <c r="ADP1" s="194"/>
      <c r="ADQ1" s="194"/>
      <c r="ADR1" s="194"/>
      <c r="ADS1" s="194"/>
      <c r="ADT1" s="194"/>
      <c r="ADU1" s="194"/>
      <c r="ADV1" s="194"/>
      <c r="ADW1" s="194"/>
      <c r="ADX1" s="194"/>
      <c r="ADY1" s="194"/>
      <c r="ADZ1" s="194"/>
      <c r="AEA1" s="194"/>
      <c r="AEB1" s="194"/>
      <c r="AEC1" s="194"/>
      <c r="AED1" s="194"/>
      <c r="AEE1" s="194"/>
      <c r="AEF1" s="194"/>
      <c r="AEG1" s="194"/>
      <c r="AEH1" s="194"/>
      <c r="AEI1" s="194"/>
      <c r="AEJ1" s="194"/>
      <c r="AEK1" s="194"/>
      <c r="AEL1" s="194"/>
      <c r="AEM1" s="194"/>
      <c r="AEN1" s="194"/>
      <c r="AEO1" s="194"/>
      <c r="AEP1" s="194"/>
      <c r="AEQ1" s="194"/>
      <c r="AER1" s="194"/>
      <c r="AES1" s="194"/>
      <c r="AET1" s="194"/>
      <c r="AEU1" s="194"/>
      <c r="AEV1" s="194"/>
      <c r="AEW1" s="194"/>
      <c r="AEX1" s="194"/>
      <c r="AEY1" s="194"/>
      <c r="AEZ1" s="194"/>
      <c r="AFA1" s="194"/>
      <c r="AFB1" s="194"/>
      <c r="AFC1" s="194"/>
      <c r="AFD1" s="194"/>
      <c r="AFE1" s="194"/>
      <c r="AFF1" s="194"/>
      <c r="AFG1" s="194"/>
      <c r="AFH1" s="194"/>
      <c r="AFI1" s="194"/>
      <c r="AFJ1" s="194"/>
      <c r="AFK1" s="194"/>
      <c r="AFL1" s="194"/>
      <c r="AFM1" s="194"/>
      <c r="AFN1" s="194"/>
      <c r="AFO1" s="194"/>
      <c r="AFP1" s="194"/>
      <c r="AFQ1" s="194"/>
      <c r="AFR1" s="194"/>
      <c r="AFS1" s="194"/>
      <c r="AFT1" s="194"/>
      <c r="AFU1" s="194"/>
      <c r="AFV1" s="194"/>
      <c r="AFW1" s="194"/>
      <c r="AFX1" s="194"/>
      <c r="AFY1" s="194"/>
      <c r="AFZ1" s="194"/>
      <c r="AGA1" s="194"/>
      <c r="AGB1" s="194"/>
      <c r="AGC1" s="194"/>
      <c r="AGD1" s="194"/>
      <c r="AGE1" s="194"/>
      <c r="AGF1" s="194"/>
      <c r="AGG1" s="194"/>
      <c r="AGH1" s="194"/>
      <c r="AGI1" s="194"/>
      <c r="AGJ1" s="194"/>
      <c r="AGK1" s="194"/>
      <c r="AGL1" s="194"/>
      <c r="AGM1" s="194"/>
      <c r="AGN1" s="194"/>
      <c r="AGO1" s="194"/>
      <c r="AGP1" s="194"/>
      <c r="AGQ1" s="194"/>
      <c r="AGR1" s="194"/>
      <c r="AGS1" s="194"/>
      <c r="AGT1" s="194"/>
      <c r="AGU1" s="194"/>
      <c r="AGV1" s="194"/>
      <c r="AGW1" s="194"/>
      <c r="AGX1" s="194"/>
      <c r="AGY1" s="194"/>
      <c r="AGZ1" s="194"/>
      <c r="AHA1" s="194"/>
      <c r="AHB1" s="194"/>
      <c r="AHC1" s="194"/>
      <c r="AHD1" s="194"/>
      <c r="AHE1" s="194"/>
      <c r="AHF1" s="194"/>
      <c r="AHG1" s="194"/>
      <c r="AHH1" s="194"/>
      <c r="AHI1" s="194"/>
      <c r="AHJ1" s="194"/>
      <c r="AHK1" s="194"/>
      <c r="AHL1" s="194"/>
      <c r="AHM1" s="194"/>
      <c r="AHN1" s="194"/>
      <c r="AHO1" s="194"/>
      <c r="AHP1" s="194"/>
      <c r="AHQ1" s="194"/>
      <c r="AHR1" s="194"/>
      <c r="AHS1" s="194"/>
      <c r="AHT1" s="194"/>
      <c r="AHU1" s="194"/>
      <c r="AHV1" s="194"/>
      <c r="AHW1" s="194"/>
      <c r="AHX1" s="194"/>
      <c r="AHY1" s="194"/>
      <c r="AHZ1" s="194"/>
      <c r="AIA1" s="194"/>
      <c r="AIB1" s="194"/>
      <c r="AIC1" s="194"/>
      <c r="AID1" s="194"/>
      <c r="AIE1" s="194"/>
      <c r="AIF1" s="194"/>
      <c r="AIG1" s="194"/>
      <c r="AIH1" s="194"/>
      <c r="AII1" s="194"/>
      <c r="AIJ1" s="194"/>
      <c r="AIK1" s="194"/>
      <c r="AIL1" s="194"/>
      <c r="AIM1" s="194"/>
      <c r="AIN1" s="194"/>
      <c r="AIO1" s="194"/>
      <c r="AIP1" s="194"/>
      <c r="AIQ1" s="194"/>
      <c r="AIR1" s="194"/>
      <c r="AIS1" s="194"/>
      <c r="AIT1" s="194"/>
      <c r="AIU1" s="194"/>
      <c r="AIV1" s="194"/>
      <c r="AIW1" s="194"/>
      <c r="AIX1" s="194"/>
      <c r="AIY1" s="194"/>
      <c r="AIZ1" s="194"/>
      <c r="AJA1" s="194"/>
      <c r="AJB1" s="194"/>
      <c r="AJC1" s="194"/>
      <c r="AJD1" s="194"/>
      <c r="AJE1" s="194"/>
      <c r="AJF1" s="194"/>
      <c r="AJG1" s="194"/>
      <c r="AJH1" s="194"/>
      <c r="AJI1" s="194"/>
      <c r="AJJ1" s="194"/>
      <c r="AJK1" s="194"/>
      <c r="AJL1" s="194"/>
      <c r="AJM1" s="194"/>
      <c r="AJN1" s="194"/>
      <c r="AJO1" s="194"/>
      <c r="AJP1" s="194"/>
      <c r="AJQ1" s="194"/>
      <c r="AJR1" s="194"/>
      <c r="AJS1" s="194"/>
      <c r="AJT1" s="194"/>
      <c r="AJU1" s="194"/>
      <c r="AJV1" s="194"/>
      <c r="AJW1" s="194"/>
      <c r="AJX1" s="194"/>
      <c r="AJY1" s="194"/>
      <c r="AJZ1" s="194"/>
      <c r="AKA1" s="194"/>
      <c r="AKB1" s="194"/>
      <c r="AKC1" s="194"/>
      <c r="AKD1" s="194"/>
      <c r="AKE1" s="194"/>
      <c r="AKF1" s="194"/>
      <c r="AKG1" s="194"/>
      <c r="AKH1" s="194"/>
      <c r="AKI1" s="194"/>
      <c r="AKJ1" s="194"/>
      <c r="AKK1" s="194"/>
      <c r="AKL1" s="194"/>
      <c r="AKM1" s="194"/>
      <c r="AKN1" s="194"/>
      <c r="AKO1" s="194"/>
      <c r="AKP1" s="194"/>
      <c r="AKQ1" s="194"/>
      <c r="AKR1" s="194"/>
      <c r="AKS1" s="194"/>
      <c r="AKT1" s="194"/>
      <c r="AKU1" s="194"/>
      <c r="AKV1" s="194"/>
      <c r="AKW1" s="194"/>
      <c r="AKX1" s="194"/>
      <c r="AKY1" s="194"/>
      <c r="AKZ1" s="194"/>
      <c r="ALA1" s="194"/>
      <c r="ALB1" s="194"/>
      <c r="ALC1" s="194"/>
      <c r="ALD1" s="194"/>
      <c r="ALE1" s="194"/>
      <c r="ALF1" s="194"/>
      <c r="ALG1" s="194"/>
      <c r="ALH1" s="194"/>
      <c r="ALI1" s="194"/>
      <c r="ALJ1" s="194"/>
      <c r="ALK1" s="194"/>
      <c r="ALL1" s="194"/>
      <c r="ALM1" s="194"/>
      <c r="ALN1" s="194"/>
      <c r="ALO1" s="194"/>
      <c r="ALP1" s="194"/>
      <c r="ALQ1" s="194"/>
      <c r="ALR1" s="194"/>
      <c r="ALS1" s="194"/>
      <c r="ALT1" s="194"/>
      <c r="ALU1" s="194"/>
      <c r="ALV1" s="194"/>
      <c r="ALW1" s="194"/>
      <c r="ALX1" s="194"/>
      <c r="ALY1" s="194"/>
      <c r="ALZ1" s="194"/>
      <c r="AMA1" s="194"/>
      <c r="AMB1" s="194"/>
      <c r="AMC1" s="194"/>
      <c r="AMD1" s="194"/>
      <c r="AME1" s="194"/>
      <c r="AMF1" s="194"/>
      <c r="AMG1" s="194"/>
      <c r="AMH1" s="194"/>
      <c r="AMI1" s="194"/>
      <c r="AMJ1" s="194"/>
      <c r="AMK1" s="194"/>
      <c r="AML1" s="194"/>
      <c r="AMM1" s="194"/>
      <c r="AMN1" s="194"/>
      <c r="AMO1" s="194"/>
      <c r="AMP1" s="194"/>
      <c r="AMQ1" s="194"/>
      <c r="AMR1" s="194"/>
      <c r="AMS1" s="194"/>
      <c r="AMT1" s="194"/>
      <c r="AMU1" s="194"/>
      <c r="AMV1" s="194"/>
      <c r="AMW1" s="194"/>
      <c r="AMX1" s="194"/>
      <c r="AMY1" s="194"/>
      <c r="AMZ1" s="194"/>
      <c r="ANA1" s="194"/>
      <c r="ANB1" s="194"/>
      <c r="ANC1" s="194"/>
      <c r="AND1" s="194"/>
      <c r="ANE1" s="194"/>
      <c r="ANF1" s="194"/>
      <c r="ANG1" s="194"/>
      <c r="ANH1" s="194"/>
      <c r="ANI1" s="194"/>
      <c r="ANJ1" s="194"/>
      <c r="ANK1" s="194"/>
      <c r="ANL1" s="194"/>
      <c r="ANM1" s="194"/>
      <c r="ANN1" s="194"/>
      <c r="ANO1" s="194"/>
      <c r="ANP1" s="194"/>
      <c r="ANQ1" s="194"/>
      <c r="ANR1" s="194"/>
      <c r="ANS1" s="194"/>
      <c r="ANT1" s="194"/>
      <c r="ANU1" s="194"/>
      <c r="ANV1" s="194"/>
      <c r="ANW1" s="194"/>
      <c r="ANX1" s="194"/>
      <c r="ANY1" s="194"/>
      <c r="ANZ1" s="194"/>
      <c r="AOA1" s="194"/>
      <c r="AOB1" s="194"/>
      <c r="AOC1" s="194"/>
      <c r="AOD1" s="194"/>
      <c r="AOE1" s="194"/>
      <c r="AOF1" s="194"/>
      <c r="AOG1" s="194"/>
      <c r="AOH1" s="194"/>
      <c r="AOI1" s="194"/>
      <c r="AOJ1" s="194"/>
      <c r="AOK1" s="194"/>
      <c r="AOL1" s="194"/>
      <c r="AOM1" s="194"/>
      <c r="AON1" s="194"/>
      <c r="AOO1" s="194"/>
      <c r="AOP1" s="194"/>
      <c r="AOQ1" s="194"/>
      <c r="AOR1" s="194"/>
      <c r="AOS1" s="194"/>
      <c r="AOT1" s="194"/>
      <c r="AOU1" s="194"/>
      <c r="AOV1" s="194"/>
      <c r="AOW1" s="194"/>
      <c r="AOX1" s="194"/>
      <c r="AOY1" s="194"/>
      <c r="AOZ1" s="194"/>
      <c r="APA1" s="194"/>
      <c r="APB1" s="194"/>
      <c r="APC1" s="194"/>
      <c r="APD1" s="194"/>
      <c r="APE1" s="194"/>
      <c r="APF1" s="194"/>
      <c r="APG1" s="194"/>
      <c r="APH1" s="194"/>
      <c r="API1" s="194"/>
      <c r="APJ1" s="194"/>
      <c r="APK1" s="194"/>
      <c r="APL1" s="194"/>
      <c r="APM1" s="194"/>
      <c r="APN1" s="194"/>
      <c r="APO1" s="194"/>
      <c r="APP1" s="194"/>
      <c r="APQ1" s="194"/>
      <c r="APR1" s="194"/>
      <c r="APS1" s="194"/>
      <c r="APT1" s="194"/>
      <c r="APU1" s="194"/>
      <c r="APV1" s="194"/>
      <c r="APW1" s="194"/>
      <c r="APX1" s="194"/>
      <c r="APY1" s="194"/>
      <c r="APZ1" s="194"/>
      <c r="AQA1" s="194"/>
      <c r="AQB1" s="194"/>
      <c r="AQC1" s="194"/>
      <c r="AQD1" s="194"/>
      <c r="AQE1" s="194"/>
      <c r="AQF1" s="194"/>
      <c r="AQG1" s="194"/>
      <c r="AQH1" s="194"/>
      <c r="AQI1" s="194"/>
      <c r="AQJ1" s="194"/>
      <c r="AQK1" s="194"/>
      <c r="AQL1" s="194"/>
      <c r="AQM1" s="194"/>
      <c r="AQN1" s="194"/>
      <c r="AQO1" s="194"/>
      <c r="AQP1" s="194"/>
      <c r="AQQ1" s="194"/>
      <c r="AQR1" s="194"/>
      <c r="AQS1" s="194"/>
      <c r="AQT1" s="194"/>
      <c r="AQU1" s="194"/>
      <c r="AQV1" s="194"/>
      <c r="AQW1" s="194"/>
      <c r="AQX1" s="194"/>
      <c r="AQY1" s="194"/>
      <c r="AQZ1" s="194"/>
      <c r="ARA1" s="194"/>
      <c r="ARB1" s="194"/>
      <c r="ARC1" s="194"/>
      <c r="ARD1" s="194"/>
      <c r="ARE1" s="194"/>
      <c r="ARF1" s="194"/>
      <c r="ARG1" s="194"/>
      <c r="ARH1" s="194"/>
      <c r="ARI1" s="194"/>
      <c r="ARJ1" s="194"/>
      <c r="ARK1" s="194"/>
      <c r="ARL1" s="194"/>
      <c r="ARM1" s="194"/>
      <c r="ARN1" s="194"/>
      <c r="ARO1" s="194"/>
      <c r="ARP1" s="194"/>
      <c r="ARQ1" s="194"/>
      <c r="ARR1" s="194"/>
      <c r="ARS1" s="194"/>
      <c r="ART1" s="194"/>
      <c r="ARU1" s="194"/>
      <c r="ARV1" s="194"/>
      <c r="ARW1" s="194"/>
      <c r="ARX1" s="194"/>
      <c r="ARY1" s="194"/>
      <c r="ARZ1" s="194"/>
      <c r="ASA1" s="194"/>
      <c r="ASB1" s="194"/>
      <c r="ASC1" s="194"/>
      <c r="ASD1" s="194"/>
      <c r="ASE1" s="194"/>
      <c r="ASF1" s="194"/>
      <c r="ASG1" s="194"/>
      <c r="ASH1" s="194"/>
      <c r="ASI1" s="194"/>
      <c r="ASJ1" s="194"/>
      <c r="ASK1" s="194"/>
      <c r="ASL1" s="194"/>
      <c r="ASM1" s="194"/>
      <c r="ASN1" s="194"/>
      <c r="ASO1" s="194"/>
      <c r="ASP1" s="194"/>
      <c r="ASQ1" s="194"/>
      <c r="ASR1" s="194"/>
      <c r="ASS1" s="194"/>
      <c r="AST1" s="194"/>
      <c r="ASU1" s="194"/>
      <c r="ASV1" s="194"/>
      <c r="ASW1" s="194"/>
      <c r="ASX1" s="194"/>
      <c r="ASY1" s="194"/>
      <c r="ASZ1" s="194"/>
      <c r="ATA1" s="194"/>
      <c r="ATB1" s="194"/>
      <c r="ATC1" s="194"/>
      <c r="ATD1" s="194"/>
      <c r="ATE1" s="194"/>
      <c r="ATF1" s="194"/>
      <c r="ATG1" s="194"/>
      <c r="ATH1" s="194"/>
      <c r="ATI1" s="194"/>
      <c r="ATJ1" s="194"/>
      <c r="ATK1" s="194"/>
      <c r="ATL1" s="194"/>
      <c r="ATM1" s="194"/>
      <c r="ATN1" s="194"/>
      <c r="ATO1" s="194"/>
      <c r="ATP1" s="194"/>
      <c r="ATQ1" s="194"/>
      <c r="ATR1" s="194"/>
      <c r="ATS1" s="194"/>
      <c r="ATT1" s="194"/>
      <c r="ATU1" s="194"/>
      <c r="ATV1" s="194"/>
      <c r="ATW1" s="194"/>
      <c r="ATX1" s="194"/>
      <c r="ATY1" s="194"/>
      <c r="ATZ1" s="194"/>
      <c r="AUA1" s="194"/>
      <c r="AUB1" s="194"/>
      <c r="AUC1" s="194"/>
      <c r="AUD1" s="194"/>
      <c r="AUE1" s="194"/>
      <c r="AUF1" s="194"/>
      <c r="AUG1" s="194"/>
      <c r="AUH1" s="194"/>
      <c r="AUI1" s="194"/>
      <c r="AUJ1" s="194"/>
      <c r="AUK1" s="194"/>
      <c r="AUL1" s="194"/>
      <c r="AUM1" s="194"/>
      <c r="AUN1" s="194"/>
      <c r="AUO1" s="194"/>
      <c r="AUP1" s="194"/>
      <c r="AUQ1" s="194"/>
      <c r="AUR1" s="194"/>
      <c r="AUS1" s="194"/>
      <c r="AUT1" s="194"/>
      <c r="AUU1" s="194"/>
      <c r="AUV1" s="194"/>
      <c r="AUW1" s="194"/>
      <c r="AUX1" s="194"/>
      <c r="AUY1" s="194"/>
      <c r="AUZ1" s="194"/>
      <c r="AVA1" s="194"/>
      <c r="AVB1" s="194"/>
      <c r="AVC1" s="194"/>
      <c r="AVD1" s="194"/>
      <c r="AVE1" s="194"/>
      <c r="AVF1" s="194"/>
      <c r="AVG1" s="194"/>
      <c r="AVH1" s="194"/>
      <c r="AVI1" s="194"/>
      <c r="AVJ1" s="194"/>
      <c r="AVK1" s="194"/>
      <c r="AVL1" s="194"/>
      <c r="AVM1" s="194"/>
      <c r="AVN1" s="194"/>
      <c r="AVO1" s="194"/>
      <c r="AVP1" s="194"/>
      <c r="AVQ1" s="194"/>
      <c r="AVR1" s="194"/>
      <c r="AVS1" s="194"/>
      <c r="AVT1" s="194"/>
      <c r="AVU1" s="194"/>
      <c r="AVV1" s="194"/>
      <c r="AVW1" s="194"/>
      <c r="AVX1" s="194"/>
      <c r="AVY1" s="194"/>
      <c r="AVZ1" s="194"/>
      <c r="AWA1" s="194"/>
      <c r="AWB1" s="194"/>
      <c r="AWC1" s="194"/>
      <c r="AWD1" s="194"/>
      <c r="AWE1" s="194"/>
      <c r="AWF1" s="194"/>
      <c r="AWG1" s="194"/>
      <c r="AWH1" s="194"/>
      <c r="AWI1" s="194"/>
      <c r="AWJ1" s="194"/>
      <c r="AWK1" s="194"/>
      <c r="AWL1" s="194"/>
      <c r="AWM1" s="194"/>
      <c r="AWN1" s="194"/>
      <c r="AWO1" s="194"/>
      <c r="AWP1" s="194"/>
      <c r="AWQ1" s="194"/>
      <c r="AWR1" s="194"/>
      <c r="AWS1" s="194"/>
      <c r="AWT1" s="194"/>
      <c r="AWU1" s="194"/>
      <c r="AWV1" s="194"/>
      <c r="AWW1" s="194"/>
      <c r="AWX1" s="194"/>
      <c r="AWY1" s="194"/>
      <c r="AWZ1" s="194"/>
      <c r="AXA1" s="194"/>
      <c r="AXB1" s="194"/>
      <c r="AXC1" s="194"/>
      <c r="AXD1" s="194"/>
      <c r="AXE1" s="194"/>
      <c r="AXF1" s="194"/>
      <c r="AXG1" s="194"/>
      <c r="AXH1" s="194"/>
      <c r="AXI1" s="194"/>
      <c r="AXJ1" s="194"/>
      <c r="AXK1" s="194"/>
      <c r="AXL1" s="194"/>
      <c r="AXM1" s="194"/>
      <c r="AXN1" s="194"/>
      <c r="AXO1" s="194"/>
      <c r="AXP1" s="194"/>
      <c r="AXQ1" s="194"/>
      <c r="AXR1" s="194"/>
      <c r="AXS1" s="194"/>
      <c r="AXT1" s="194"/>
      <c r="AXU1" s="194"/>
      <c r="AXV1" s="194"/>
      <c r="AXW1" s="194"/>
      <c r="AXX1" s="194"/>
      <c r="AXY1" s="194"/>
      <c r="AXZ1" s="194"/>
      <c r="AYA1" s="194"/>
      <c r="AYB1" s="194"/>
      <c r="AYC1" s="194"/>
      <c r="AYD1" s="194"/>
      <c r="AYE1" s="194"/>
      <c r="AYF1" s="194"/>
      <c r="AYG1" s="194"/>
      <c r="AYH1" s="194"/>
      <c r="AYI1" s="194"/>
      <c r="AYJ1" s="194"/>
      <c r="AYK1" s="194"/>
      <c r="AYL1" s="194"/>
      <c r="AYM1" s="194"/>
      <c r="AYN1" s="194"/>
      <c r="AYO1" s="194"/>
      <c r="AYP1" s="194"/>
      <c r="AYQ1" s="194"/>
      <c r="AYR1" s="194"/>
      <c r="AYS1" s="194"/>
      <c r="AYT1" s="194"/>
      <c r="AYU1" s="194"/>
      <c r="AYV1" s="194"/>
      <c r="AYW1" s="194"/>
      <c r="AYX1" s="194"/>
      <c r="AYY1" s="194"/>
      <c r="AYZ1" s="194"/>
      <c r="AZA1" s="194"/>
      <c r="AZB1" s="194"/>
      <c r="AZC1" s="194"/>
      <c r="AZD1" s="194"/>
      <c r="AZE1" s="194"/>
      <c r="AZF1" s="194"/>
      <c r="AZG1" s="194"/>
      <c r="AZH1" s="194"/>
      <c r="AZI1" s="194"/>
      <c r="AZJ1" s="194"/>
      <c r="AZK1" s="194"/>
      <c r="AZL1" s="194"/>
      <c r="AZM1" s="194"/>
      <c r="AZN1" s="194"/>
      <c r="AZO1" s="194"/>
      <c r="AZP1" s="194"/>
      <c r="AZQ1" s="194"/>
      <c r="AZR1" s="194"/>
      <c r="AZS1" s="194"/>
      <c r="AZT1" s="194"/>
      <c r="AZU1" s="194"/>
      <c r="AZV1" s="194"/>
      <c r="AZW1" s="194"/>
      <c r="AZX1" s="194"/>
      <c r="AZY1" s="194"/>
      <c r="AZZ1" s="194"/>
      <c r="BAA1" s="194"/>
      <c r="BAB1" s="194"/>
      <c r="BAC1" s="194"/>
      <c r="BAD1" s="194"/>
      <c r="BAE1" s="194"/>
      <c r="BAF1" s="194"/>
      <c r="BAG1" s="194"/>
      <c r="BAH1" s="194"/>
      <c r="BAI1" s="194"/>
      <c r="BAJ1" s="194"/>
      <c r="BAK1" s="194"/>
      <c r="BAL1" s="194"/>
      <c r="BAM1" s="194"/>
      <c r="BAN1" s="194"/>
      <c r="BAO1" s="194"/>
      <c r="BAP1" s="194"/>
      <c r="BAQ1" s="194"/>
      <c r="BAR1" s="194"/>
      <c r="BAS1" s="194"/>
      <c r="BAT1" s="194"/>
      <c r="BAU1" s="194"/>
      <c r="BAV1" s="194"/>
      <c r="BAW1" s="194"/>
      <c r="BAX1" s="194"/>
      <c r="BAY1" s="194"/>
      <c r="BAZ1" s="194"/>
      <c r="BBA1" s="194"/>
      <c r="BBB1" s="194"/>
      <c r="BBC1" s="194"/>
      <c r="BBD1" s="194"/>
      <c r="BBE1" s="194"/>
      <c r="BBF1" s="194"/>
      <c r="BBG1" s="194"/>
      <c r="BBH1" s="194"/>
      <c r="BBI1" s="194"/>
      <c r="BBJ1" s="194"/>
      <c r="BBK1" s="194"/>
      <c r="BBL1" s="194"/>
      <c r="BBM1" s="194"/>
      <c r="BBN1" s="194"/>
      <c r="BBO1" s="194"/>
      <c r="BBP1" s="194"/>
      <c r="BBQ1" s="194"/>
      <c r="BBR1" s="194"/>
      <c r="BBS1" s="194"/>
      <c r="BBT1" s="194"/>
      <c r="BBU1" s="194"/>
      <c r="BBV1" s="194"/>
      <c r="BBW1" s="194"/>
      <c r="BBX1" s="194"/>
      <c r="BBY1" s="194"/>
      <c r="BBZ1" s="194"/>
      <c r="BCA1" s="194"/>
      <c r="BCB1" s="194"/>
      <c r="BCC1" s="194"/>
      <c r="BCD1" s="194"/>
      <c r="BCE1" s="194"/>
      <c r="BCF1" s="194"/>
      <c r="BCG1" s="194"/>
      <c r="BCH1" s="194"/>
      <c r="BCI1" s="194"/>
      <c r="BCJ1" s="194"/>
      <c r="BCK1" s="194"/>
      <c r="BCL1" s="194"/>
      <c r="BCM1" s="194"/>
      <c r="BCN1" s="194"/>
      <c r="BCO1" s="194"/>
      <c r="BCP1" s="194"/>
      <c r="BCQ1" s="194"/>
      <c r="BCR1" s="194"/>
      <c r="BCS1" s="194"/>
      <c r="BCT1" s="194"/>
      <c r="BCU1" s="194"/>
      <c r="BCV1" s="194"/>
      <c r="BCW1" s="194"/>
      <c r="BCX1" s="194"/>
      <c r="BCY1" s="194"/>
      <c r="BCZ1" s="194"/>
      <c r="BDA1" s="194"/>
      <c r="BDB1" s="194"/>
      <c r="BDC1" s="194"/>
      <c r="BDD1" s="194"/>
      <c r="BDE1" s="194"/>
      <c r="BDF1" s="194"/>
      <c r="BDG1" s="194"/>
      <c r="BDH1" s="194"/>
      <c r="BDI1" s="194"/>
      <c r="BDJ1" s="194"/>
      <c r="BDK1" s="194"/>
      <c r="BDL1" s="194"/>
      <c r="BDM1" s="194"/>
      <c r="BDN1" s="194"/>
      <c r="BDO1" s="194"/>
      <c r="BDP1" s="194"/>
      <c r="BDQ1" s="194"/>
      <c r="BDR1" s="194"/>
      <c r="BDS1" s="194"/>
      <c r="BDT1" s="194"/>
      <c r="BDU1" s="194"/>
      <c r="BDV1" s="194"/>
      <c r="BDW1" s="194"/>
      <c r="BDX1" s="194"/>
      <c r="BDY1" s="194"/>
      <c r="BDZ1" s="194"/>
      <c r="BEA1" s="194"/>
      <c r="BEB1" s="194"/>
      <c r="BEC1" s="194"/>
      <c r="BED1" s="194"/>
      <c r="BEE1" s="194"/>
      <c r="BEF1" s="194"/>
      <c r="BEG1" s="194"/>
      <c r="BEH1" s="194"/>
      <c r="BEI1" s="194"/>
      <c r="BEJ1" s="194"/>
      <c r="BEK1" s="194"/>
      <c r="BEL1" s="194"/>
      <c r="BEM1" s="194"/>
      <c r="BEN1" s="194"/>
      <c r="BEO1" s="194"/>
      <c r="BEP1" s="194"/>
      <c r="BEQ1" s="194"/>
      <c r="BER1" s="194"/>
      <c r="BES1" s="194"/>
      <c r="BET1" s="194"/>
      <c r="BEU1" s="194"/>
      <c r="BEV1" s="194"/>
      <c r="BEW1" s="194"/>
      <c r="BEX1" s="194"/>
      <c r="BEY1" s="194"/>
      <c r="BEZ1" s="194"/>
      <c r="BFA1" s="194"/>
      <c r="BFB1" s="194"/>
      <c r="BFC1" s="194"/>
      <c r="BFD1" s="194"/>
      <c r="BFE1" s="194"/>
      <c r="BFF1" s="194"/>
      <c r="BFG1" s="194"/>
      <c r="BFH1" s="194"/>
      <c r="BFI1" s="194"/>
      <c r="BFJ1" s="194"/>
      <c r="BFK1" s="194"/>
      <c r="BFL1" s="194"/>
      <c r="BFM1" s="194"/>
      <c r="BFN1" s="194"/>
      <c r="BFO1" s="194"/>
      <c r="BFP1" s="194"/>
      <c r="BFQ1" s="194"/>
      <c r="BFR1" s="194"/>
      <c r="BFS1" s="194"/>
      <c r="BFT1" s="194"/>
      <c r="BFU1" s="194"/>
      <c r="BFV1" s="194"/>
      <c r="BFW1" s="194"/>
      <c r="BFX1" s="194"/>
      <c r="BFY1" s="194"/>
      <c r="BFZ1" s="194"/>
      <c r="BGA1" s="194"/>
      <c r="BGB1" s="194"/>
      <c r="BGC1" s="194"/>
      <c r="BGD1" s="194"/>
      <c r="BGE1" s="194"/>
      <c r="BGF1" s="194"/>
      <c r="BGG1" s="194"/>
      <c r="BGH1" s="194"/>
      <c r="BGI1" s="194"/>
      <c r="BGJ1" s="194"/>
      <c r="BGK1" s="194"/>
      <c r="BGL1" s="194"/>
      <c r="BGM1" s="194"/>
      <c r="BGN1" s="194"/>
      <c r="BGO1" s="194"/>
      <c r="BGP1" s="194"/>
      <c r="BGQ1" s="194"/>
      <c r="BGR1" s="194"/>
      <c r="BGS1" s="194"/>
      <c r="BGT1" s="194"/>
      <c r="BGU1" s="194"/>
      <c r="BGV1" s="194"/>
      <c r="BGW1" s="194"/>
      <c r="BGX1" s="194"/>
      <c r="BGY1" s="194"/>
      <c r="BGZ1" s="194"/>
      <c r="BHA1" s="194"/>
      <c r="BHB1" s="194"/>
      <c r="BHC1" s="194"/>
      <c r="BHD1" s="194"/>
      <c r="BHE1" s="194"/>
      <c r="BHF1" s="194"/>
      <c r="BHG1" s="194"/>
      <c r="BHH1" s="194"/>
      <c r="BHI1" s="194"/>
      <c r="BHJ1" s="194"/>
      <c r="BHK1" s="194"/>
      <c r="BHL1" s="194"/>
      <c r="BHM1" s="194"/>
      <c r="BHN1" s="194"/>
      <c r="BHO1" s="194"/>
      <c r="BHP1" s="194"/>
      <c r="BHQ1" s="194"/>
      <c r="BHR1" s="194"/>
      <c r="BHS1" s="194"/>
      <c r="BHT1" s="194"/>
      <c r="BHU1" s="194"/>
      <c r="BHV1" s="194"/>
      <c r="BHW1" s="194"/>
      <c r="BHX1" s="194"/>
      <c r="BHY1" s="194"/>
      <c r="BHZ1" s="194"/>
      <c r="BIA1" s="194"/>
      <c r="BIB1" s="194"/>
      <c r="BIC1" s="194"/>
      <c r="BID1" s="194"/>
      <c r="BIE1" s="194"/>
      <c r="BIF1" s="194"/>
      <c r="BIG1" s="194"/>
      <c r="BIH1" s="194"/>
      <c r="BII1" s="194"/>
      <c r="BIJ1" s="194"/>
      <c r="BIK1" s="194"/>
      <c r="BIL1" s="194"/>
      <c r="BIM1" s="194"/>
      <c r="BIN1" s="194"/>
      <c r="BIO1" s="194"/>
      <c r="BIP1" s="194"/>
      <c r="BIQ1" s="194"/>
      <c r="BIR1" s="194"/>
      <c r="BIS1" s="194"/>
      <c r="BIT1" s="194"/>
      <c r="BIU1" s="194"/>
      <c r="BIV1" s="194"/>
      <c r="BIW1" s="194"/>
      <c r="BIX1" s="194"/>
      <c r="BIY1" s="194"/>
      <c r="BIZ1" s="194"/>
      <c r="BJA1" s="194"/>
      <c r="BJB1" s="194"/>
      <c r="BJC1" s="194"/>
      <c r="BJD1" s="194"/>
      <c r="BJE1" s="194"/>
      <c r="BJF1" s="194"/>
      <c r="BJG1" s="194"/>
      <c r="BJH1" s="194"/>
      <c r="BJI1" s="194"/>
      <c r="BJJ1" s="194"/>
      <c r="BJK1" s="194"/>
      <c r="BJL1" s="194"/>
      <c r="BJM1" s="194"/>
      <c r="BJN1" s="194"/>
      <c r="BJO1" s="194"/>
      <c r="BJP1" s="194"/>
      <c r="BJQ1" s="194"/>
      <c r="BJR1" s="194"/>
      <c r="BJS1" s="194"/>
      <c r="BJT1" s="194"/>
      <c r="BJU1" s="194"/>
      <c r="BJV1" s="194"/>
      <c r="BJW1" s="194"/>
      <c r="BJX1" s="194"/>
      <c r="BJY1" s="194"/>
      <c r="BJZ1" s="194"/>
      <c r="BKA1" s="194"/>
      <c r="BKB1" s="194"/>
      <c r="BKC1" s="194"/>
      <c r="BKD1" s="194"/>
      <c r="BKE1" s="194"/>
      <c r="BKF1" s="194"/>
      <c r="BKG1" s="194"/>
      <c r="BKH1" s="194"/>
      <c r="BKI1" s="194"/>
      <c r="BKJ1" s="194"/>
      <c r="BKK1" s="194"/>
      <c r="BKL1" s="194"/>
      <c r="BKM1" s="194"/>
      <c r="BKN1" s="194"/>
      <c r="BKO1" s="194"/>
      <c r="BKP1" s="194"/>
      <c r="BKQ1" s="194"/>
      <c r="BKR1" s="194"/>
      <c r="BKS1" s="194"/>
      <c r="BKT1" s="194"/>
      <c r="BKU1" s="194"/>
      <c r="BKV1" s="194"/>
      <c r="BKW1" s="194"/>
      <c r="BKX1" s="194"/>
      <c r="BKY1" s="194"/>
      <c r="BKZ1" s="194"/>
      <c r="BLA1" s="194"/>
      <c r="BLB1" s="194"/>
      <c r="BLC1" s="194"/>
      <c r="BLD1" s="194"/>
      <c r="BLE1" s="194"/>
      <c r="BLF1" s="194"/>
      <c r="BLG1" s="194"/>
      <c r="BLH1" s="194"/>
      <c r="BLI1" s="194"/>
      <c r="BLJ1" s="194"/>
      <c r="BLK1" s="194"/>
      <c r="BLL1" s="194"/>
      <c r="BLM1" s="194"/>
      <c r="BLN1" s="194"/>
      <c r="BLO1" s="194"/>
      <c r="BLP1" s="194"/>
      <c r="BLQ1" s="194"/>
      <c r="BLR1" s="194"/>
      <c r="BLS1" s="194"/>
      <c r="BLT1" s="194"/>
      <c r="BLU1" s="194"/>
      <c r="BLV1" s="194"/>
      <c r="BLW1" s="194"/>
      <c r="BLX1" s="194"/>
      <c r="BLY1" s="194"/>
      <c r="BLZ1" s="194"/>
      <c r="BMA1" s="194"/>
      <c r="BMB1" s="194"/>
      <c r="BMC1" s="194"/>
      <c r="BMD1" s="194"/>
      <c r="BME1" s="194"/>
      <c r="BMF1" s="194"/>
      <c r="BMG1" s="194"/>
      <c r="BMH1" s="194"/>
      <c r="BMI1" s="194"/>
      <c r="BMJ1" s="194"/>
      <c r="BMK1" s="194"/>
      <c r="BML1" s="194"/>
      <c r="BMM1" s="194"/>
      <c r="BMN1" s="194"/>
      <c r="BMO1" s="194"/>
      <c r="BMP1" s="194"/>
      <c r="BMQ1" s="194"/>
      <c r="BMR1" s="194"/>
      <c r="BMS1" s="194"/>
      <c r="BMT1" s="194"/>
      <c r="BMU1" s="194"/>
      <c r="BMV1" s="194"/>
      <c r="BMW1" s="194"/>
      <c r="BMX1" s="194"/>
      <c r="BMY1" s="194"/>
      <c r="BMZ1" s="194"/>
      <c r="BNA1" s="194"/>
      <c r="BNB1" s="194"/>
      <c r="BNC1" s="194"/>
      <c r="BND1" s="194"/>
      <c r="BNE1" s="194"/>
      <c r="BNF1" s="194"/>
      <c r="BNG1" s="194"/>
      <c r="BNH1" s="194"/>
      <c r="BNI1" s="194"/>
      <c r="BNJ1" s="194"/>
      <c r="BNK1" s="194"/>
      <c r="BNL1" s="194"/>
      <c r="BNM1" s="194"/>
      <c r="BNN1" s="194"/>
      <c r="BNO1" s="194"/>
      <c r="BNP1" s="194"/>
      <c r="BNQ1" s="194"/>
      <c r="BNR1" s="194"/>
      <c r="BNS1" s="194"/>
      <c r="BNT1" s="194"/>
      <c r="BNU1" s="194"/>
      <c r="BNV1" s="194"/>
      <c r="BNW1" s="194"/>
      <c r="BNX1" s="194"/>
      <c r="BNY1" s="194"/>
      <c r="BNZ1" s="194"/>
      <c r="BOA1" s="194"/>
      <c r="BOB1" s="194"/>
      <c r="BOC1" s="194"/>
      <c r="BOD1" s="194"/>
      <c r="BOE1" s="194"/>
      <c r="BOF1" s="194"/>
      <c r="BOG1" s="194"/>
      <c r="BOH1" s="194"/>
      <c r="BOI1" s="194"/>
      <c r="BOJ1" s="194"/>
      <c r="BOK1" s="194"/>
      <c r="BOL1" s="194"/>
      <c r="BOM1" s="194"/>
      <c r="BON1" s="194"/>
      <c r="BOO1" s="194"/>
      <c r="BOP1" s="194"/>
      <c r="BOQ1" s="194"/>
      <c r="BOR1" s="194"/>
      <c r="BOS1" s="194"/>
      <c r="BOT1" s="194"/>
      <c r="BOU1" s="194"/>
      <c r="BOV1" s="194"/>
      <c r="BOW1" s="194"/>
      <c r="BOX1" s="194"/>
      <c r="BOY1" s="194"/>
      <c r="BOZ1" s="194"/>
      <c r="BPA1" s="194"/>
      <c r="BPB1" s="194"/>
      <c r="BPC1" s="194"/>
      <c r="BPD1" s="194"/>
      <c r="BPE1" s="194"/>
      <c r="BPF1" s="194"/>
      <c r="BPG1" s="194"/>
      <c r="BPH1" s="194"/>
      <c r="BPI1" s="194"/>
      <c r="BPJ1" s="194"/>
      <c r="BPK1" s="194"/>
      <c r="BPL1" s="194"/>
      <c r="BPM1" s="194"/>
      <c r="BPN1" s="194"/>
      <c r="BPO1" s="194"/>
      <c r="BPP1" s="194"/>
      <c r="BPQ1" s="194"/>
      <c r="BPR1" s="194"/>
      <c r="BPS1" s="194"/>
      <c r="BPT1" s="194"/>
      <c r="BPU1" s="194"/>
      <c r="BPV1" s="194"/>
      <c r="BPW1" s="194"/>
      <c r="BPX1" s="194"/>
      <c r="BPY1" s="194"/>
      <c r="BPZ1" s="194"/>
      <c r="BQA1" s="194"/>
      <c r="BQB1" s="194"/>
      <c r="BQC1" s="194"/>
      <c r="BQD1" s="194"/>
      <c r="BQE1" s="194"/>
      <c r="BQF1" s="194"/>
      <c r="BQG1" s="194"/>
      <c r="BQH1" s="194"/>
      <c r="BQI1" s="194"/>
      <c r="BQJ1" s="194"/>
      <c r="BQK1" s="194"/>
      <c r="BQL1" s="194"/>
      <c r="BQM1" s="194"/>
      <c r="BQN1" s="194"/>
      <c r="BQO1" s="194"/>
      <c r="BQP1" s="194"/>
      <c r="BQQ1" s="194"/>
      <c r="BQR1" s="194"/>
      <c r="BQS1" s="194"/>
      <c r="BQT1" s="194"/>
      <c r="BQU1" s="194"/>
      <c r="BQV1" s="194"/>
      <c r="BQW1" s="194"/>
      <c r="BQX1" s="194"/>
      <c r="BQY1" s="194"/>
      <c r="BQZ1" s="194"/>
      <c r="BRA1" s="194"/>
      <c r="BRB1" s="194"/>
      <c r="BRC1" s="194"/>
      <c r="BRD1" s="194"/>
      <c r="BRE1" s="194"/>
      <c r="BRF1" s="194"/>
      <c r="BRG1" s="194"/>
      <c r="BRH1" s="194"/>
      <c r="BRI1" s="194"/>
      <c r="BRJ1" s="194"/>
      <c r="BRK1" s="194"/>
      <c r="BRL1" s="194"/>
      <c r="BRM1" s="194"/>
      <c r="BRN1" s="194"/>
      <c r="BRO1" s="194"/>
      <c r="BRP1" s="194"/>
      <c r="BRQ1" s="194"/>
      <c r="BRR1" s="194"/>
      <c r="BRS1" s="194"/>
      <c r="BRT1" s="194"/>
      <c r="BRU1" s="194"/>
      <c r="BRV1" s="194"/>
      <c r="BRW1" s="194"/>
      <c r="BRX1" s="194"/>
      <c r="BRY1" s="194"/>
      <c r="BRZ1" s="194"/>
      <c r="BSA1" s="194"/>
      <c r="BSB1" s="194"/>
      <c r="BSC1" s="194"/>
      <c r="BSD1" s="194"/>
      <c r="BSE1" s="194"/>
      <c r="BSF1" s="194"/>
      <c r="BSG1" s="194"/>
      <c r="BSH1" s="194"/>
      <c r="BSI1" s="194"/>
      <c r="BSJ1" s="194"/>
      <c r="BSK1" s="194"/>
      <c r="BSL1" s="194"/>
      <c r="BSM1" s="194"/>
      <c r="BSN1" s="194"/>
      <c r="BSO1" s="194"/>
      <c r="BSP1" s="194"/>
      <c r="BSQ1" s="194"/>
      <c r="BSR1" s="194"/>
      <c r="BSS1" s="194"/>
      <c r="BST1" s="194"/>
      <c r="BSU1" s="194"/>
      <c r="BSV1" s="194"/>
      <c r="BSW1" s="194"/>
      <c r="BSX1" s="194"/>
      <c r="BSY1" s="194"/>
      <c r="BSZ1" s="194"/>
      <c r="BTA1" s="194"/>
      <c r="BTB1" s="194"/>
      <c r="BTC1" s="194"/>
      <c r="BTD1" s="194"/>
      <c r="BTE1" s="194"/>
      <c r="BTF1" s="194"/>
      <c r="BTG1" s="194"/>
      <c r="BTH1" s="194"/>
      <c r="BTI1" s="194"/>
      <c r="BTJ1" s="194"/>
      <c r="BTK1" s="194"/>
      <c r="BTL1" s="194"/>
      <c r="BTM1" s="194"/>
      <c r="BTN1" s="194"/>
      <c r="BTO1" s="194"/>
      <c r="BTP1" s="194"/>
      <c r="BTQ1" s="194"/>
      <c r="BTR1" s="194"/>
      <c r="BTS1" s="194"/>
      <c r="BTT1" s="194"/>
      <c r="BTU1" s="194"/>
      <c r="BTV1" s="194"/>
      <c r="BTW1" s="194"/>
      <c r="BTX1" s="194"/>
      <c r="BTY1" s="194"/>
      <c r="BTZ1" s="194"/>
      <c r="BUA1" s="194"/>
      <c r="BUB1" s="194"/>
      <c r="BUC1" s="194"/>
      <c r="BUD1" s="194"/>
      <c r="BUE1" s="194"/>
      <c r="BUF1" s="194"/>
      <c r="BUG1" s="194"/>
      <c r="BUH1" s="194"/>
      <c r="BUI1" s="194"/>
      <c r="BUJ1" s="194"/>
      <c r="BUK1" s="194"/>
      <c r="BUL1" s="194"/>
      <c r="BUM1" s="194"/>
      <c r="BUN1" s="194"/>
      <c r="BUO1" s="194"/>
      <c r="BUP1" s="194"/>
      <c r="BUQ1" s="194"/>
      <c r="BUR1" s="194"/>
      <c r="BUS1" s="194"/>
      <c r="BUT1" s="194"/>
      <c r="BUU1" s="194"/>
      <c r="BUV1" s="194"/>
      <c r="BUW1" s="194"/>
      <c r="BUX1" s="194"/>
      <c r="BUY1" s="194"/>
      <c r="BUZ1" s="194"/>
      <c r="BVA1" s="194"/>
      <c r="BVB1" s="194"/>
      <c r="BVC1" s="194"/>
      <c r="BVD1" s="194"/>
      <c r="BVE1" s="194"/>
      <c r="BVF1" s="194"/>
      <c r="BVG1" s="194"/>
      <c r="BVH1" s="194"/>
      <c r="BVI1" s="194"/>
      <c r="BVJ1" s="194"/>
      <c r="BVK1" s="194"/>
      <c r="BVL1" s="194"/>
      <c r="BVM1" s="194"/>
      <c r="BVN1" s="194"/>
      <c r="BVO1" s="194"/>
      <c r="BVP1" s="194"/>
      <c r="BVQ1" s="194"/>
      <c r="BVR1" s="194"/>
      <c r="BVS1" s="194"/>
      <c r="BVT1" s="194"/>
      <c r="BVU1" s="194"/>
      <c r="BVV1" s="194"/>
      <c r="BVW1" s="194"/>
      <c r="BVX1" s="194"/>
      <c r="BVY1" s="194"/>
      <c r="BVZ1" s="194"/>
      <c r="BWA1" s="194"/>
      <c r="BWB1" s="194"/>
      <c r="BWC1" s="194"/>
      <c r="BWD1" s="194"/>
      <c r="BWE1" s="194"/>
      <c r="BWF1" s="194"/>
      <c r="BWG1" s="194"/>
      <c r="BWH1" s="194"/>
      <c r="BWI1" s="194"/>
      <c r="BWJ1" s="194"/>
      <c r="BWK1" s="194"/>
      <c r="BWL1" s="194"/>
      <c r="BWM1" s="194"/>
      <c r="BWN1" s="194"/>
      <c r="BWO1" s="194"/>
      <c r="BWP1" s="194"/>
      <c r="BWQ1" s="194"/>
      <c r="BWR1" s="194"/>
      <c r="BWS1" s="194"/>
      <c r="BWT1" s="194"/>
      <c r="BWU1" s="194"/>
      <c r="BWV1" s="194"/>
      <c r="BWW1" s="194"/>
      <c r="BWX1" s="194"/>
      <c r="BWY1" s="194"/>
      <c r="BWZ1" s="194"/>
      <c r="BXA1" s="194"/>
      <c r="BXB1" s="194"/>
      <c r="BXC1" s="194"/>
      <c r="BXD1" s="194"/>
      <c r="BXE1" s="194"/>
      <c r="BXF1" s="194"/>
      <c r="BXG1" s="194"/>
      <c r="BXH1" s="194"/>
      <c r="BXI1" s="194"/>
      <c r="BXJ1" s="194"/>
      <c r="BXK1" s="194"/>
      <c r="BXL1" s="194"/>
      <c r="BXM1" s="194"/>
      <c r="BXN1" s="194"/>
      <c r="BXO1" s="194"/>
      <c r="BXP1" s="194"/>
      <c r="BXQ1" s="194"/>
      <c r="BXR1" s="194"/>
      <c r="BXS1" s="194"/>
      <c r="BXT1" s="194"/>
      <c r="BXU1" s="194"/>
      <c r="BXV1" s="194"/>
      <c r="BXW1" s="194"/>
      <c r="BXX1" s="194"/>
      <c r="BXY1" s="194"/>
      <c r="BXZ1" s="194"/>
      <c r="BYA1" s="194"/>
      <c r="BYB1" s="194"/>
      <c r="BYC1" s="194"/>
      <c r="BYD1" s="194"/>
      <c r="BYE1" s="194"/>
      <c r="BYF1" s="194"/>
      <c r="BYG1" s="194"/>
      <c r="BYH1" s="194"/>
      <c r="BYI1" s="194"/>
      <c r="BYJ1" s="194"/>
      <c r="BYK1" s="194"/>
      <c r="BYL1" s="194"/>
      <c r="BYM1" s="194"/>
      <c r="BYN1" s="194"/>
      <c r="BYO1" s="194"/>
      <c r="BYP1" s="194"/>
      <c r="BYQ1" s="194"/>
      <c r="BYR1" s="194"/>
      <c r="BYS1" s="194"/>
      <c r="BYT1" s="194"/>
      <c r="BYU1" s="194"/>
      <c r="BYV1" s="194"/>
      <c r="BYW1" s="194"/>
      <c r="BYX1" s="194"/>
      <c r="BYY1" s="194"/>
      <c r="BYZ1" s="194"/>
      <c r="BZA1" s="194"/>
      <c r="BZB1" s="194"/>
      <c r="BZC1" s="194"/>
      <c r="BZD1" s="194"/>
      <c r="BZE1" s="194"/>
      <c r="BZF1" s="194"/>
      <c r="BZG1" s="194"/>
      <c r="BZH1" s="194"/>
      <c r="BZI1" s="194"/>
      <c r="BZJ1" s="194"/>
      <c r="BZK1" s="194"/>
      <c r="BZL1" s="194"/>
      <c r="BZM1" s="194"/>
      <c r="BZN1" s="194"/>
    </row>
    <row r="2" spans="1:2042" s="192" customFormat="1" ht="93" customHeight="1">
      <c r="A2" s="194"/>
      <c r="B2" s="8"/>
      <c r="C2" s="63"/>
      <c r="D2" s="64"/>
      <c r="E2" s="65"/>
      <c r="F2" s="65"/>
      <c r="G2" s="66"/>
      <c r="H2" s="559" t="s">
        <v>185</v>
      </c>
      <c r="I2" s="559"/>
      <c r="J2" s="559"/>
      <c r="K2" s="559"/>
      <c r="L2" s="559"/>
      <c r="M2" s="559"/>
      <c r="N2" s="559"/>
      <c r="O2" s="559"/>
      <c r="P2" s="559"/>
      <c r="Q2" s="85"/>
      <c r="R2" s="85"/>
      <c r="S2" s="85"/>
      <c r="T2" s="85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</row>
    <row r="3" spans="1:2042" s="192" customFormat="1" ht="23.25" customHeight="1">
      <c r="A3" s="194"/>
      <c r="B3" s="560" t="s">
        <v>101</v>
      </c>
      <c r="C3" s="561"/>
      <c r="D3" s="561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108"/>
      <c r="R3" s="108"/>
      <c r="S3" s="108"/>
      <c r="T3" s="108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</row>
    <row r="4" spans="1:2042" s="192" customFormat="1">
      <c r="A4" s="194"/>
      <c r="B4" s="68"/>
      <c r="C4" s="69"/>
      <c r="D4" s="69"/>
      <c r="E4" s="69"/>
      <c r="F4" s="69"/>
      <c r="G4" s="69"/>
      <c r="H4" s="67"/>
      <c r="I4" s="67"/>
      <c r="J4" s="67"/>
      <c r="K4" s="67"/>
      <c r="L4" s="67"/>
      <c r="M4" s="67"/>
      <c r="N4" s="67"/>
      <c r="O4" s="67"/>
      <c r="P4" s="67"/>
      <c r="Q4" s="108"/>
      <c r="R4" s="108"/>
      <c r="S4" s="108"/>
      <c r="T4" s="108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</row>
    <row r="5" spans="1:2042" s="192" customFormat="1" ht="26.25">
      <c r="A5" s="194"/>
      <c r="B5" s="553" t="s">
        <v>239</v>
      </c>
      <c r="C5" s="554"/>
      <c r="D5" s="554"/>
      <c r="E5" s="554"/>
      <c r="F5" s="554"/>
      <c r="G5" s="554"/>
      <c r="H5" s="554"/>
      <c r="I5" s="554"/>
      <c r="J5" s="554"/>
      <c r="K5" s="554"/>
      <c r="L5" s="554"/>
      <c r="M5" s="554"/>
      <c r="N5" s="554"/>
      <c r="O5" s="554"/>
      <c r="P5" s="554"/>
      <c r="Q5" s="554"/>
      <c r="R5" s="554"/>
      <c r="S5" s="554"/>
      <c r="T5" s="55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</row>
    <row r="6" spans="1:2042" s="192" customFormat="1">
      <c r="A6" s="194"/>
      <c r="B6" s="73"/>
      <c r="C6" s="70"/>
      <c r="D6" s="70"/>
      <c r="E6" s="70"/>
      <c r="F6" s="70"/>
      <c r="G6" s="70"/>
      <c r="H6" s="70"/>
      <c r="I6" s="195"/>
      <c r="J6" s="195"/>
      <c r="K6" s="195"/>
      <c r="L6" s="70"/>
      <c r="M6" s="70"/>
      <c r="N6" s="70"/>
      <c r="O6" s="70"/>
      <c r="P6" s="70"/>
      <c r="Q6" s="108"/>
      <c r="R6" s="108"/>
      <c r="S6" s="108"/>
      <c r="T6" s="108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</row>
    <row r="7" spans="1:2042" s="192" customFormat="1" ht="21" customHeight="1">
      <c r="A7" s="194"/>
      <c r="B7" s="562" t="s">
        <v>204</v>
      </c>
      <c r="C7" s="563"/>
      <c r="D7" s="563"/>
      <c r="E7" s="563"/>
      <c r="F7" s="563"/>
      <c r="G7" s="563"/>
      <c r="H7" s="563"/>
      <c r="I7" s="564" t="s">
        <v>187</v>
      </c>
      <c r="J7" s="564"/>
      <c r="K7" s="564"/>
      <c r="L7" s="564"/>
      <c r="M7" s="564"/>
      <c r="N7" s="564"/>
      <c r="O7" s="564"/>
      <c r="P7" s="564"/>
      <c r="Q7" s="108"/>
      <c r="R7" s="108"/>
      <c r="S7" s="108"/>
      <c r="T7" s="108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</row>
    <row r="8" spans="1:2042" s="192" customFormat="1" ht="21" customHeight="1">
      <c r="A8" s="194"/>
      <c r="B8" s="562"/>
      <c r="C8" s="563"/>
      <c r="D8" s="563"/>
      <c r="E8" s="563"/>
      <c r="F8" s="563"/>
      <c r="G8" s="563"/>
      <c r="H8" s="563"/>
      <c r="I8" s="70"/>
      <c r="J8" s="70"/>
      <c r="K8" s="71"/>
      <c r="L8" s="71"/>
      <c r="M8" s="71"/>
      <c r="N8" s="71"/>
      <c r="O8" s="71"/>
      <c r="P8" s="71"/>
      <c r="Q8" s="108"/>
      <c r="R8" s="108"/>
      <c r="S8" s="108"/>
      <c r="T8" s="108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</row>
    <row r="9" spans="1:2042" s="192" customFormat="1" ht="21" customHeight="1">
      <c r="A9" s="194"/>
      <c r="B9" s="72" t="s">
        <v>188</v>
      </c>
      <c r="C9" s="70"/>
      <c r="D9" s="70"/>
      <c r="E9" s="70"/>
      <c r="F9" s="70"/>
      <c r="G9" s="70"/>
      <c r="H9" s="70"/>
      <c r="I9" s="70"/>
      <c r="J9" s="70"/>
      <c r="K9" s="71"/>
      <c r="L9" s="71"/>
      <c r="M9" s="71"/>
      <c r="N9" s="71"/>
      <c r="O9" s="71"/>
      <c r="P9" s="71"/>
      <c r="Q9" s="108"/>
      <c r="R9" s="108"/>
      <c r="S9" s="108"/>
      <c r="T9" s="108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</row>
    <row r="10" spans="1:2042" s="192" customFormat="1" ht="21" customHeight="1">
      <c r="A10" s="194"/>
      <c r="B10" s="72" t="s">
        <v>189</v>
      </c>
      <c r="C10" s="70"/>
      <c r="D10" s="70"/>
      <c r="E10" s="70"/>
      <c r="F10" s="70"/>
      <c r="G10" s="70"/>
      <c r="H10" s="70"/>
      <c r="I10" s="70"/>
      <c r="J10" s="70"/>
      <c r="K10" s="71"/>
      <c r="L10" s="71"/>
      <c r="M10" s="71"/>
      <c r="N10" s="71"/>
      <c r="O10" s="71"/>
      <c r="P10" s="71"/>
      <c r="Q10" s="108"/>
      <c r="R10" s="108"/>
      <c r="S10" s="108"/>
      <c r="T10" s="108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</row>
    <row r="11" spans="1:2042" s="192" customFormat="1" ht="21" customHeight="1">
      <c r="A11" s="194"/>
      <c r="B11" s="72" t="s">
        <v>190</v>
      </c>
      <c r="C11" s="70"/>
      <c r="D11" s="70"/>
      <c r="E11" s="70"/>
      <c r="F11" s="70"/>
      <c r="G11" s="70"/>
      <c r="H11" s="70"/>
      <c r="I11" s="70"/>
      <c r="J11" s="70"/>
      <c r="K11" s="71"/>
      <c r="L11" s="71"/>
      <c r="M11" s="71"/>
      <c r="N11" s="71"/>
      <c r="O11" s="71"/>
      <c r="P11" s="71"/>
      <c r="Q11" s="108"/>
      <c r="R11" s="108"/>
      <c r="S11" s="108"/>
      <c r="T11" s="108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</row>
    <row r="12" spans="1:2042" s="192" customFormat="1" ht="21" customHeight="1">
      <c r="A12" s="194"/>
      <c r="B12" s="73"/>
      <c r="C12" s="70"/>
      <c r="D12" s="70"/>
      <c r="E12" s="70"/>
      <c r="F12" s="70"/>
      <c r="G12" s="74"/>
      <c r="H12" s="74"/>
      <c r="I12" s="70"/>
      <c r="J12" s="70"/>
      <c r="K12" s="71"/>
      <c r="L12" s="71"/>
      <c r="M12" s="71"/>
      <c r="N12" s="71"/>
      <c r="O12" s="71"/>
      <c r="P12" s="71"/>
      <c r="Q12" s="108"/>
      <c r="R12" s="108"/>
      <c r="S12" s="108"/>
      <c r="T12" s="108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</row>
    <row r="13" spans="1:2042" s="192" customFormat="1" ht="21" customHeight="1">
      <c r="A13" s="194"/>
      <c r="B13" s="565" t="s">
        <v>191</v>
      </c>
      <c r="C13" s="566"/>
      <c r="D13" s="566"/>
      <c r="E13" s="566"/>
      <c r="F13" s="566"/>
      <c r="G13" s="70"/>
      <c r="H13" s="70"/>
      <c r="I13" s="70"/>
      <c r="J13" s="70"/>
      <c r="K13" s="71"/>
      <c r="L13" s="71"/>
      <c r="M13" s="71"/>
      <c r="N13" s="71"/>
      <c r="O13" s="71"/>
      <c r="P13" s="71"/>
      <c r="Q13" s="108"/>
      <c r="R13" s="108"/>
      <c r="S13" s="108"/>
      <c r="T13" s="108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</row>
    <row r="14" spans="1:2042" s="192" customFormat="1" ht="21" customHeight="1">
      <c r="A14" s="194"/>
      <c r="B14" s="73"/>
      <c r="C14" s="70"/>
      <c r="D14" s="70"/>
      <c r="E14" s="70"/>
      <c r="F14" s="70"/>
      <c r="G14" s="70"/>
      <c r="H14" s="70"/>
      <c r="I14" s="70"/>
      <c r="J14" s="70"/>
      <c r="K14" s="71"/>
      <c r="L14" s="71"/>
      <c r="M14" s="71"/>
      <c r="N14" s="71"/>
      <c r="O14" s="71"/>
      <c r="P14" s="71"/>
      <c r="Q14" s="108"/>
      <c r="R14" s="108"/>
      <c r="S14" s="108"/>
      <c r="T14" s="108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</row>
    <row r="15" spans="1:2042" s="192" customFormat="1">
      <c r="A15" s="194"/>
      <c r="B15" s="73"/>
      <c r="C15" s="70"/>
      <c r="D15" s="70"/>
      <c r="E15" s="70"/>
      <c r="F15" s="70"/>
      <c r="G15" s="70"/>
      <c r="H15" s="70"/>
      <c r="I15" s="70"/>
      <c r="J15" s="70"/>
      <c r="K15" s="71"/>
      <c r="L15" s="71"/>
      <c r="M15" s="71"/>
      <c r="N15" s="71"/>
      <c r="O15" s="71"/>
      <c r="P15" s="71"/>
      <c r="Q15" s="108"/>
      <c r="R15" s="108"/>
      <c r="S15" s="108"/>
      <c r="T15" s="108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</row>
    <row r="16" spans="1:2042" s="192" customFormat="1">
      <c r="A16" s="194"/>
      <c r="B16" s="73"/>
      <c r="C16" s="70"/>
      <c r="D16" s="70"/>
      <c r="E16" s="70"/>
      <c r="F16" s="70"/>
      <c r="G16" s="70"/>
      <c r="H16" s="70"/>
      <c r="I16" s="70"/>
      <c r="J16" s="70"/>
      <c r="K16" s="71"/>
      <c r="L16" s="71"/>
      <c r="M16" s="71"/>
      <c r="N16" s="71"/>
      <c r="O16" s="71"/>
      <c r="P16" s="71"/>
      <c r="Q16" s="108"/>
      <c r="R16" s="108"/>
      <c r="S16" s="108"/>
      <c r="T16" s="108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</row>
    <row r="17" spans="1:33" s="192" customFormat="1">
      <c r="A17" s="194"/>
      <c r="B17" s="73"/>
      <c r="C17" s="70"/>
      <c r="D17" s="70"/>
      <c r="E17" s="70"/>
      <c r="F17" s="70"/>
      <c r="G17" s="70"/>
      <c r="H17" s="70"/>
      <c r="I17" s="70"/>
      <c r="J17" s="70"/>
      <c r="K17" s="71"/>
      <c r="L17" s="71"/>
      <c r="M17" s="71"/>
      <c r="N17" s="71"/>
      <c r="O17" s="71"/>
      <c r="P17" s="71"/>
      <c r="Q17" s="108"/>
      <c r="R17" s="108"/>
      <c r="S17" s="108"/>
      <c r="T17" s="108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</row>
    <row r="18" spans="1:33" s="192" customFormat="1">
      <c r="A18" s="194"/>
      <c r="B18" s="73"/>
      <c r="C18" s="70"/>
      <c r="D18" s="70"/>
      <c r="E18" s="70"/>
      <c r="F18" s="70"/>
      <c r="G18" s="70"/>
      <c r="H18" s="70"/>
      <c r="I18" s="70"/>
      <c r="J18" s="70"/>
      <c r="K18" s="71"/>
      <c r="L18" s="71"/>
      <c r="M18" s="71"/>
      <c r="N18" s="71"/>
      <c r="O18" s="71"/>
      <c r="P18" s="71"/>
      <c r="Q18" s="108"/>
      <c r="R18" s="108"/>
      <c r="S18" s="108"/>
      <c r="T18" s="108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</row>
    <row r="19" spans="1:33" s="192" customFormat="1">
      <c r="A19" s="194"/>
      <c r="B19" s="10"/>
      <c r="C19" s="70"/>
      <c r="D19" s="70"/>
      <c r="E19" s="70"/>
      <c r="F19" s="70"/>
      <c r="G19" s="70"/>
      <c r="H19" s="70"/>
      <c r="I19" s="70"/>
      <c r="J19" s="70"/>
      <c r="K19" s="71"/>
      <c r="L19" s="71"/>
      <c r="M19" s="71"/>
      <c r="N19" s="71"/>
      <c r="O19" s="71"/>
      <c r="P19" s="71"/>
      <c r="Q19" s="108"/>
      <c r="R19" s="108"/>
      <c r="S19" s="108"/>
      <c r="T19" s="108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</row>
    <row r="20" spans="1:33" s="192" customFormat="1">
      <c r="A20" s="194"/>
      <c r="B20" s="10"/>
      <c r="C20" s="70"/>
      <c r="D20" s="70"/>
      <c r="E20" s="70"/>
      <c r="F20" s="70"/>
      <c r="G20" s="70"/>
      <c r="H20" s="70"/>
      <c r="I20" s="70"/>
      <c r="J20" s="70"/>
      <c r="K20" s="71"/>
      <c r="L20" s="71"/>
      <c r="M20" s="71"/>
      <c r="N20" s="71"/>
      <c r="O20" s="71"/>
      <c r="P20" s="71"/>
      <c r="Q20" s="108"/>
      <c r="R20" s="108"/>
      <c r="S20" s="108"/>
      <c r="T20" s="108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</row>
    <row r="21" spans="1:33" s="192" customFormat="1">
      <c r="A21" s="194"/>
      <c r="B21" s="10"/>
      <c r="C21" s="70"/>
      <c r="D21" s="70"/>
      <c r="E21" s="70"/>
      <c r="F21" s="70"/>
      <c r="G21" s="70"/>
      <c r="H21" s="70"/>
      <c r="I21" s="70"/>
      <c r="J21" s="70"/>
      <c r="K21" s="71"/>
      <c r="L21" s="71"/>
      <c r="M21" s="71"/>
      <c r="N21" s="71"/>
      <c r="O21" s="71"/>
      <c r="P21" s="71"/>
      <c r="Q21" s="108"/>
      <c r="R21" s="108"/>
      <c r="S21" s="108"/>
      <c r="T21" s="108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</row>
    <row r="22" spans="1:33" s="192" customFormat="1">
      <c r="A22" s="194"/>
      <c r="B22" s="10"/>
      <c r="C22" s="70"/>
      <c r="D22" s="70"/>
      <c r="E22" s="70"/>
      <c r="F22" s="70"/>
      <c r="G22" s="70"/>
      <c r="H22" s="70"/>
      <c r="I22" s="70"/>
      <c r="J22" s="70"/>
      <c r="K22" s="71"/>
      <c r="L22" s="71"/>
      <c r="M22" s="71"/>
      <c r="N22" s="71"/>
      <c r="O22" s="71"/>
      <c r="P22" s="71"/>
      <c r="Q22" s="108"/>
      <c r="R22" s="108"/>
      <c r="S22" s="108"/>
      <c r="T22" s="108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</row>
    <row r="23" spans="1:33" s="192" customFormat="1">
      <c r="A23" s="194"/>
      <c r="B23" s="10"/>
      <c r="C23" s="70"/>
      <c r="D23" s="70"/>
      <c r="E23" s="70"/>
      <c r="F23" s="70"/>
      <c r="G23" s="70"/>
      <c r="H23" s="70"/>
      <c r="I23" s="70"/>
      <c r="J23" s="70"/>
      <c r="K23" s="71"/>
      <c r="L23" s="71"/>
      <c r="M23" s="71"/>
      <c r="N23" s="71"/>
      <c r="O23" s="71"/>
      <c r="P23" s="71"/>
      <c r="Q23" s="108"/>
      <c r="R23" s="108"/>
      <c r="S23" s="108"/>
      <c r="T23" s="108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</row>
    <row r="24" spans="1:33" s="192" customFormat="1" ht="20.25">
      <c r="A24" s="194"/>
      <c r="B24" s="567"/>
      <c r="C24" s="568"/>
      <c r="D24" s="569"/>
      <c r="E24" s="569"/>
      <c r="F24" s="569"/>
      <c r="G24" s="70"/>
      <c r="H24" s="70"/>
      <c r="I24" s="70"/>
      <c r="J24" s="70"/>
      <c r="K24" s="71"/>
      <c r="L24" s="71"/>
      <c r="M24" s="71"/>
      <c r="N24" s="71"/>
      <c r="O24" s="71"/>
      <c r="P24" s="71"/>
      <c r="Q24" s="108"/>
      <c r="R24" s="108"/>
      <c r="S24" s="108"/>
      <c r="T24" s="108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</row>
    <row r="25" spans="1:33" s="192" customFormat="1" ht="63" customHeight="1">
      <c r="A25" s="194"/>
      <c r="B25" s="73"/>
      <c r="C25" s="570" t="s">
        <v>192</v>
      </c>
      <c r="D25" s="571"/>
      <c r="E25" s="572"/>
      <c r="F25" s="556" t="s">
        <v>254</v>
      </c>
      <c r="G25" s="557"/>
      <c r="H25" s="558"/>
      <c r="I25" s="70"/>
      <c r="J25" s="70"/>
      <c r="K25" s="70"/>
      <c r="L25" s="70"/>
      <c r="M25" s="70"/>
      <c r="N25" s="70"/>
      <c r="O25" s="70"/>
      <c r="P25" s="70"/>
      <c r="Q25" s="108"/>
      <c r="R25" s="108"/>
      <c r="S25" s="108"/>
      <c r="T25" s="108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</row>
    <row r="26" spans="1:33" s="192" customFormat="1" ht="44.1" customHeight="1">
      <c r="A26" s="194"/>
      <c r="B26" s="73"/>
      <c r="C26" s="75" t="s">
        <v>151</v>
      </c>
      <c r="D26" s="538" t="s">
        <v>193</v>
      </c>
      <c r="E26" s="539"/>
      <c r="F26" s="76" t="s">
        <v>152</v>
      </c>
      <c r="G26" s="77" t="s">
        <v>230</v>
      </c>
      <c r="H26" s="78"/>
      <c r="I26" s="67"/>
      <c r="J26" s="67"/>
      <c r="K26" s="67"/>
      <c r="L26" s="67"/>
      <c r="M26" s="67"/>
      <c r="N26" s="67"/>
      <c r="O26" s="67"/>
      <c r="P26" s="67"/>
      <c r="Q26" s="108"/>
      <c r="R26" s="108"/>
      <c r="S26" s="108"/>
      <c r="T26" s="108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</row>
    <row r="27" spans="1:33" s="192" customFormat="1" ht="18.75" customHeight="1">
      <c r="A27" s="194"/>
      <c r="B27" s="73"/>
      <c r="C27" s="551" t="s">
        <v>153</v>
      </c>
      <c r="D27" s="552" t="s">
        <v>461</v>
      </c>
      <c r="E27" s="552"/>
      <c r="F27" s="541" t="s">
        <v>150</v>
      </c>
      <c r="G27" s="544">
        <v>4990</v>
      </c>
      <c r="H27" s="547"/>
      <c r="I27" s="67"/>
      <c r="J27" s="67"/>
      <c r="K27" s="67"/>
      <c r="L27" s="67"/>
      <c r="M27" s="67"/>
      <c r="N27" s="67"/>
      <c r="O27" s="67"/>
      <c r="P27" s="67"/>
      <c r="Q27" s="108"/>
      <c r="R27" s="108"/>
      <c r="S27" s="108"/>
      <c r="T27" s="108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</row>
    <row r="28" spans="1:33" s="192" customFormat="1" ht="18.75" customHeight="1">
      <c r="A28" s="194"/>
      <c r="B28" s="73"/>
      <c r="C28" s="551"/>
      <c r="D28" s="550" t="s">
        <v>461</v>
      </c>
      <c r="E28" s="550"/>
      <c r="F28" s="542"/>
      <c r="G28" s="545"/>
      <c r="H28" s="548"/>
      <c r="I28" s="67"/>
      <c r="J28" s="67"/>
      <c r="K28" s="67"/>
      <c r="L28" s="67"/>
      <c r="M28" s="67"/>
      <c r="N28" s="67"/>
      <c r="O28" s="67"/>
      <c r="P28" s="67"/>
      <c r="Q28" s="108"/>
      <c r="R28" s="108"/>
      <c r="S28" s="108"/>
      <c r="T28" s="108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</row>
    <row r="29" spans="1:33" s="192" customFormat="1" ht="18.75" customHeight="1">
      <c r="A29" s="194"/>
      <c r="B29" s="73"/>
      <c r="C29" s="551"/>
      <c r="D29" s="550" t="s">
        <v>461</v>
      </c>
      <c r="E29" s="550"/>
      <c r="F29" s="542"/>
      <c r="G29" s="545"/>
      <c r="H29" s="548"/>
      <c r="I29" s="67"/>
      <c r="J29" s="67"/>
      <c r="K29" s="67"/>
      <c r="L29" s="67"/>
      <c r="M29" s="67"/>
      <c r="N29" s="67"/>
      <c r="O29" s="67"/>
      <c r="P29" s="67"/>
      <c r="Q29" s="108"/>
      <c r="R29" s="108"/>
      <c r="S29" s="108"/>
      <c r="T29" s="108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</row>
    <row r="30" spans="1:33" s="192" customFormat="1" ht="18.75" customHeight="1">
      <c r="A30" s="194"/>
      <c r="B30" s="73"/>
      <c r="C30" s="551"/>
      <c r="D30" s="550" t="s">
        <v>461</v>
      </c>
      <c r="E30" s="550"/>
      <c r="F30" s="543"/>
      <c r="G30" s="546"/>
      <c r="H30" s="549"/>
      <c r="I30" s="67"/>
      <c r="J30" s="67"/>
      <c r="K30" s="67"/>
      <c r="L30" s="67"/>
      <c r="M30" s="67"/>
      <c r="N30" s="67"/>
      <c r="O30" s="67"/>
      <c r="P30" s="67"/>
      <c r="Q30" s="108"/>
      <c r="R30" s="108"/>
      <c r="S30" s="108"/>
      <c r="T30" s="108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</row>
    <row r="31" spans="1:33" s="192" customFormat="1">
      <c r="A31" s="194"/>
      <c r="B31" s="68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108"/>
      <c r="R31" s="108"/>
      <c r="S31" s="108"/>
      <c r="T31" s="108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</row>
    <row r="32" spans="1:33" s="192" customFormat="1" ht="26.25">
      <c r="A32" s="194"/>
      <c r="B32" s="553" t="s">
        <v>186</v>
      </c>
      <c r="C32" s="554"/>
      <c r="D32" s="554"/>
      <c r="E32" s="554"/>
      <c r="F32" s="554"/>
      <c r="G32" s="554"/>
      <c r="H32" s="554"/>
      <c r="I32" s="554"/>
      <c r="J32" s="554"/>
      <c r="K32" s="554"/>
      <c r="L32" s="554"/>
      <c r="M32" s="554"/>
      <c r="N32" s="554"/>
      <c r="O32" s="554"/>
      <c r="P32" s="554"/>
      <c r="Q32" s="554"/>
      <c r="R32" s="554"/>
      <c r="S32" s="554"/>
      <c r="T32" s="554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</row>
    <row r="33" spans="1:33" s="192" customFormat="1" ht="38.1" customHeight="1">
      <c r="A33" s="194"/>
      <c r="B33" s="79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194"/>
      <c r="V33" s="194"/>
      <c r="W33" s="194"/>
      <c r="X33" s="194"/>
      <c r="Y33" s="194"/>
      <c r="Z33" s="194"/>
      <c r="AA33" s="194"/>
      <c r="AB33" s="194"/>
      <c r="AC33" s="194"/>
      <c r="AD33" s="194"/>
      <c r="AE33" s="194"/>
      <c r="AF33" s="194"/>
      <c r="AG33" s="194"/>
    </row>
    <row r="34" spans="1:33" s="192" customFormat="1" ht="38.1" customHeight="1">
      <c r="A34" s="194"/>
      <c r="B34" s="81" t="s">
        <v>154</v>
      </c>
      <c r="C34" s="66"/>
      <c r="D34" s="66"/>
      <c r="E34" s="66"/>
      <c r="F34" s="66"/>
      <c r="G34" s="66"/>
      <c r="H34" s="66"/>
      <c r="I34" s="82"/>
      <c r="J34" s="83"/>
      <c r="K34" s="84" t="s">
        <v>194</v>
      </c>
      <c r="L34" s="66"/>
      <c r="M34" s="66"/>
      <c r="N34" s="66"/>
      <c r="O34" s="85"/>
      <c r="P34" s="85"/>
      <c r="Q34" s="85"/>
      <c r="R34" s="85"/>
      <c r="S34" s="85"/>
      <c r="T34" s="66"/>
      <c r="U34" s="194"/>
      <c r="V34" s="194"/>
      <c r="W34" s="194"/>
      <c r="X34" s="194"/>
      <c r="Y34" s="194"/>
      <c r="Z34" s="194"/>
      <c r="AA34" s="194"/>
      <c r="AB34" s="194"/>
      <c r="AC34" s="194"/>
      <c r="AD34" s="194"/>
      <c r="AE34" s="194"/>
      <c r="AF34" s="194"/>
      <c r="AG34" s="194"/>
    </row>
    <row r="35" spans="1:33" s="192" customFormat="1" ht="38.1" customHeight="1">
      <c r="A35" s="194"/>
      <c r="B35" s="86"/>
      <c r="C35" s="87"/>
      <c r="D35" s="87"/>
      <c r="E35" s="87"/>
      <c r="F35" s="87"/>
      <c r="G35" s="87"/>
      <c r="H35" s="67"/>
      <c r="I35" s="67"/>
      <c r="J35" s="67"/>
      <c r="K35" s="555" t="s">
        <v>148</v>
      </c>
      <c r="L35" s="555"/>
      <c r="M35" s="555"/>
      <c r="N35" s="555"/>
      <c r="O35" s="555"/>
      <c r="P35" s="555"/>
      <c r="Q35" s="537" t="s">
        <v>149</v>
      </c>
      <c r="R35" s="537"/>
      <c r="S35" s="537" t="s">
        <v>230</v>
      </c>
      <c r="T35" s="537"/>
      <c r="U35" s="194"/>
      <c r="V35" s="194"/>
      <c r="W35" s="194"/>
      <c r="X35" s="194"/>
      <c r="Y35" s="194"/>
      <c r="Z35" s="194"/>
      <c r="AA35" s="194"/>
      <c r="AB35" s="194"/>
      <c r="AC35" s="194"/>
      <c r="AD35" s="194"/>
      <c r="AE35" s="194"/>
      <c r="AF35" s="194"/>
      <c r="AG35" s="194"/>
    </row>
    <row r="36" spans="1:33" s="192" customFormat="1" ht="38.1" customHeight="1">
      <c r="A36" s="194"/>
      <c r="B36" s="513" t="s">
        <v>155</v>
      </c>
      <c r="C36" s="514"/>
      <c r="D36" s="514"/>
      <c r="E36" s="514"/>
      <c r="F36" s="514"/>
      <c r="G36" s="514"/>
      <c r="H36" s="514"/>
      <c r="I36" s="514"/>
      <c r="J36" s="67"/>
      <c r="K36" s="88" t="s">
        <v>156</v>
      </c>
      <c r="L36" s="89"/>
      <c r="M36" s="89"/>
      <c r="N36" s="89"/>
      <c r="O36" s="89"/>
      <c r="P36" s="90"/>
      <c r="Q36" s="516" t="s">
        <v>157</v>
      </c>
      <c r="R36" s="516"/>
      <c r="S36" s="540">
        <v>1500</v>
      </c>
      <c r="T36" s="540"/>
      <c r="U36" s="194"/>
      <c r="V36" s="194"/>
      <c r="W36" s="194"/>
      <c r="X36" s="194"/>
      <c r="Y36" s="194"/>
      <c r="Z36" s="194"/>
      <c r="AA36" s="194"/>
      <c r="AB36" s="194"/>
      <c r="AC36" s="194"/>
      <c r="AD36" s="194"/>
      <c r="AE36" s="194"/>
      <c r="AF36" s="194"/>
      <c r="AG36" s="194"/>
    </row>
    <row r="37" spans="1:33" s="192" customFormat="1" ht="38.1" customHeight="1">
      <c r="A37" s="194"/>
      <c r="B37" s="513" t="s">
        <v>158</v>
      </c>
      <c r="C37" s="514"/>
      <c r="D37" s="514"/>
      <c r="E37" s="514"/>
      <c r="F37" s="514"/>
      <c r="G37" s="514"/>
      <c r="H37" s="67"/>
      <c r="I37" s="67"/>
      <c r="J37" s="67"/>
      <c r="K37" s="91" t="s">
        <v>156</v>
      </c>
      <c r="L37" s="90"/>
      <c r="M37" s="90"/>
      <c r="N37" s="92"/>
      <c r="O37" s="92"/>
      <c r="P37" s="90"/>
      <c r="Q37" s="531" t="s">
        <v>159</v>
      </c>
      <c r="R37" s="531"/>
      <c r="S37" s="532">
        <v>2125</v>
      </c>
      <c r="T37" s="532"/>
      <c r="U37" s="194"/>
      <c r="V37" s="194"/>
      <c r="W37" s="194"/>
      <c r="X37" s="194"/>
      <c r="Y37" s="194"/>
      <c r="Z37" s="194"/>
      <c r="AA37" s="194"/>
      <c r="AB37" s="194"/>
      <c r="AC37" s="194"/>
      <c r="AD37" s="194"/>
      <c r="AE37" s="194"/>
      <c r="AF37" s="194"/>
      <c r="AG37" s="194"/>
    </row>
    <row r="38" spans="1:33" s="192" customFormat="1" ht="38.1" customHeight="1">
      <c r="A38" s="194"/>
      <c r="B38" s="513" t="s">
        <v>160</v>
      </c>
      <c r="C38" s="514"/>
      <c r="D38" s="514"/>
      <c r="E38" s="514"/>
      <c r="F38" s="514"/>
      <c r="G38" s="514"/>
      <c r="H38" s="67"/>
      <c r="I38" s="67"/>
      <c r="J38" s="67"/>
      <c r="K38" s="533" t="s">
        <v>195</v>
      </c>
      <c r="L38" s="533"/>
      <c r="M38" s="533"/>
      <c r="N38" s="533"/>
      <c r="O38" s="533"/>
      <c r="P38" s="534"/>
      <c r="Q38" s="93"/>
      <c r="R38" s="94"/>
      <c r="S38" s="95"/>
      <c r="T38" s="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</row>
    <row r="39" spans="1:33" s="192" customFormat="1" ht="38.1" customHeight="1">
      <c r="A39" s="194"/>
      <c r="B39" s="513" t="s">
        <v>161</v>
      </c>
      <c r="C39" s="514"/>
      <c r="D39" s="514"/>
      <c r="E39" s="514"/>
      <c r="F39" s="514"/>
      <c r="G39" s="514"/>
      <c r="H39" s="67"/>
      <c r="I39" s="67"/>
      <c r="J39" s="67"/>
      <c r="K39" s="96" t="s">
        <v>162</v>
      </c>
      <c r="L39" s="97"/>
      <c r="M39" s="97"/>
      <c r="N39" s="98"/>
      <c r="O39" s="98"/>
      <c r="P39" s="99"/>
      <c r="Q39" s="535" t="s">
        <v>163</v>
      </c>
      <c r="R39" s="525"/>
      <c r="S39" s="536">
        <v>400</v>
      </c>
      <c r="T39" s="536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</row>
    <row r="40" spans="1:33" s="192" customFormat="1" ht="38.1" customHeight="1">
      <c r="A40" s="194"/>
      <c r="B40" s="513" t="s">
        <v>164</v>
      </c>
      <c r="C40" s="514"/>
      <c r="D40" s="514"/>
      <c r="E40" s="514"/>
      <c r="F40" s="514"/>
      <c r="G40" s="514"/>
      <c r="H40" s="514"/>
      <c r="I40" s="514"/>
      <c r="J40" s="67"/>
      <c r="K40" s="100" t="s">
        <v>162</v>
      </c>
      <c r="L40" s="101"/>
      <c r="M40" s="101"/>
      <c r="N40" s="102"/>
      <c r="O40" s="102"/>
      <c r="P40" s="103"/>
      <c r="Q40" s="530" t="s">
        <v>165</v>
      </c>
      <c r="R40" s="531"/>
      <c r="S40" s="532">
        <v>300</v>
      </c>
      <c r="T40" s="532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</row>
    <row r="41" spans="1:33" s="192" customFormat="1" ht="38.1" customHeight="1">
      <c r="A41" s="194"/>
      <c r="B41" s="513" t="s">
        <v>166</v>
      </c>
      <c r="C41" s="514"/>
      <c r="D41" s="514"/>
      <c r="E41" s="514"/>
      <c r="F41" s="514"/>
      <c r="G41" s="514"/>
      <c r="H41" s="514"/>
      <c r="I41" s="514"/>
      <c r="J41" s="67"/>
      <c r="K41" s="523" t="s">
        <v>167</v>
      </c>
      <c r="L41" s="523"/>
      <c r="M41" s="523"/>
      <c r="N41" s="523"/>
      <c r="O41" s="523"/>
      <c r="P41" s="524"/>
      <c r="Q41" s="93"/>
      <c r="R41" s="94"/>
      <c r="S41" s="95"/>
      <c r="T41" s="94"/>
      <c r="U41" s="194"/>
      <c r="V41" s="194"/>
      <c r="W41" s="194"/>
      <c r="X41" s="194"/>
      <c r="Y41" s="194"/>
      <c r="Z41" s="194"/>
      <c r="AA41" s="194"/>
      <c r="AB41" s="194"/>
      <c r="AC41" s="194"/>
      <c r="AD41" s="194"/>
      <c r="AE41" s="194"/>
      <c r="AF41" s="194"/>
      <c r="AG41" s="194"/>
    </row>
    <row r="42" spans="1:33" s="192" customFormat="1" ht="38.1" customHeight="1">
      <c r="A42" s="194"/>
      <c r="B42" s="513" t="s">
        <v>168</v>
      </c>
      <c r="C42" s="514"/>
      <c r="D42" s="514"/>
      <c r="E42" s="514"/>
      <c r="F42" s="514"/>
      <c r="G42" s="514"/>
      <c r="H42" s="67"/>
      <c r="I42" s="67"/>
      <c r="J42" s="67"/>
      <c r="K42" s="91" t="s">
        <v>169</v>
      </c>
      <c r="L42" s="91"/>
      <c r="M42" s="91"/>
      <c r="N42" s="92"/>
      <c r="O42" s="92"/>
      <c r="P42" s="91"/>
      <c r="Q42" s="525" t="s">
        <v>170</v>
      </c>
      <c r="R42" s="525"/>
      <c r="S42" s="526">
        <v>45000</v>
      </c>
      <c r="T42" s="526"/>
      <c r="U42" s="194"/>
      <c r="V42" s="194"/>
      <c r="W42" s="194"/>
      <c r="X42" s="194"/>
      <c r="Y42" s="194"/>
      <c r="Z42" s="194"/>
      <c r="AA42" s="194"/>
      <c r="AB42" s="194"/>
      <c r="AC42" s="194"/>
      <c r="AD42" s="194"/>
      <c r="AE42" s="194"/>
      <c r="AF42" s="194"/>
      <c r="AG42" s="194"/>
    </row>
    <row r="43" spans="1:33" s="192" customFormat="1" ht="38.1" customHeight="1">
      <c r="A43" s="194"/>
      <c r="B43" s="513" t="s">
        <v>171</v>
      </c>
      <c r="C43" s="514"/>
      <c r="D43" s="514"/>
      <c r="E43" s="514"/>
      <c r="F43" s="514"/>
      <c r="G43" s="514"/>
      <c r="H43" s="67"/>
      <c r="I43" s="67"/>
      <c r="J43" s="67"/>
      <c r="K43" s="527" t="s">
        <v>172</v>
      </c>
      <c r="L43" s="528"/>
      <c r="M43" s="528"/>
      <c r="N43" s="528"/>
      <c r="O43" s="528"/>
      <c r="P43" s="529"/>
      <c r="Q43" s="516" t="s">
        <v>173</v>
      </c>
      <c r="R43" s="516"/>
      <c r="S43" s="517">
        <v>5940.0000000000009</v>
      </c>
      <c r="T43" s="517"/>
      <c r="U43" s="194"/>
      <c r="V43" s="194"/>
      <c r="W43" s="194"/>
      <c r="X43" s="194"/>
      <c r="Y43" s="194"/>
      <c r="Z43" s="194"/>
      <c r="AA43" s="194"/>
      <c r="AB43" s="194"/>
      <c r="AC43" s="194"/>
      <c r="AD43" s="194"/>
      <c r="AE43" s="194"/>
      <c r="AF43" s="194"/>
      <c r="AG43" s="194"/>
    </row>
    <row r="44" spans="1:33" s="192" customFormat="1" ht="38.1" customHeight="1">
      <c r="A44" s="194"/>
      <c r="B44" s="513" t="s">
        <v>174</v>
      </c>
      <c r="C44" s="514"/>
      <c r="D44" s="514"/>
      <c r="E44" s="514"/>
      <c r="F44" s="514"/>
      <c r="G44" s="514"/>
      <c r="H44" s="67"/>
      <c r="I44" s="67"/>
      <c r="J44" s="67"/>
      <c r="K44" s="96" t="s">
        <v>175</v>
      </c>
      <c r="L44" s="104"/>
      <c r="M44" s="104"/>
      <c r="N44" s="104"/>
      <c r="O44" s="104"/>
      <c r="P44" s="105"/>
      <c r="Q44" s="515" t="s">
        <v>176</v>
      </c>
      <c r="R44" s="516"/>
      <c r="S44" s="517">
        <v>594</v>
      </c>
      <c r="T44" s="517"/>
      <c r="U44" s="194"/>
      <c r="V44" s="194"/>
      <c r="W44" s="194"/>
      <c r="X44" s="194"/>
      <c r="Y44" s="194"/>
      <c r="Z44" s="194"/>
      <c r="AA44" s="194"/>
      <c r="AB44" s="194"/>
      <c r="AC44" s="194"/>
      <c r="AD44" s="194"/>
      <c r="AE44" s="194"/>
      <c r="AF44" s="194"/>
      <c r="AG44" s="194"/>
    </row>
    <row r="45" spans="1:33" s="192" customFormat="1" ht="38.1" customHeight="1">
      <c r="A45" s="194"/>
      <c r="B45" s="513" t="s">
        <v>177</v>
      </c>
      <c r="C45" s="514"/>
      <c r="D45" s="514"/>
      <c r="E45" s="514"/>
      <c r="F45" s="514"/>
      <c r="G45" s="514"/>
      <c r="H45" s="514"/>
      <c r="I45" s="514"/>
      <c r="J45" s="67"/>
      <c r="K45" s="100" t="s">
        <v>178</v>
      </c>
      <c r="L45" s="106"/>
      <c r="M45" s="106"/>
      <c r="N45" s="106"/>
      <c r="O45" s="106"/>
      <c r="P45" s="107"/>
      <c r="Q45" s="515" t="s">
        <v>179</v>
      </c>
      <c r="R45" s="516"/>
      <c r="S45" s="517">
        <v>1254</v>
      </c>
      <c r="T45" s="517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</row>
    <row r="46" spans="1:33" s="192" customFormat="1" ht="38.1" customHeight="1">
      <c r="A46" s="194"/>
      <c r="B46" s="11"/>
      <c r="C46" s="67"/>
      <c r="D46" s="67"/>
      <c r="E46" s="67"/>
      <c r="F46" s="67"/>
      <c r="G46" s="67"/>
      <c r="H46" s="67"/>
      <c r="I46" s="67"/>
      <c r="J46" s="67"/>
      <c r="K46" s="71"/>
      <c r="L46" s="71"/>
      <c r="M46" s="67"/>
      <c r="N46" s="71"/>
      <c r="O46" s="71"/>
      <c r="P46" s="67"/>
      <c r="Q46" s="108"/>
      <c r="R46" s="108"/>
      <c r="S46" s="108"/>
      <c r="T46" s="108"/>
      <c r="U46" s="194"/>
      <c r="V46" s="194"/>
      <c r="W46" s="194"/>
      <c r="X46" s="194"/>
      <c r="Y46" s="194"/>
      <c r="Z46" s="194"/>
      <c r="AA46" s="194"/>
      <c r="AB46" s="194"/>
      <c r="AC46" s="194"/>
      <c r="AD46" s="194"/>
      <c r="AE46" s="194"/>
      <c r="AF46" s="194"/>
      <c r="AG46" s="194"/>
    </row>
    <row r="47" spans="1:33" s="192" customFormat="1" ht="23.25">
      <c r="A47" s="194"/>
      <c r="B47" s="521" t="s">
        <v>180</v>
      </c>
      <c r="C47" s="522"/>
      <c r="D47" s="522"/>
      <c r="E47" s="522"/>
      <c r="F47" s="522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108"/>
      <c r="R47" s="108"/>
      <c r="S47" s="108"/>
      <c r="T47" s="108"/>
      <c r="U47" s="194"/>
      <c r="V47" s="194"/>
      <c r="W47" s="194"/>
      <c r="X47" s="194"/>
      <c r="Y47" s="194"/>
      <c r="Z47" s="194"/>
      <c r="AA47" s="194"/>
      <c r="AB47" s="194"/>
      <c r="AC47" s="194"/>
      <c r="AD47" s="194"/>
      <c r="AE47" s="194"/>
      <c r="AF47" s="194"/>
      <c r="AG47" s="194"/>
    </row>
    <row r="48" spans="1:33" s="192" customFormat="1">
      <c r="A48" s="194"/>
      <c r="B48" s="86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108"/>
      <c r="R48" s="108"/>
      <c r="S48" s="108"/>
      <c r="T48" s="108"/>
      <c r="U48" s="194"/>
      <c r="V48" s="194"/>
      <c r="W48" s="194"/>
      <c r="X48" s="194"/>
      <c r="Y48" s="194"/>
      <c r="Z48" s="194"/>
      <c r="AA48" s="194"/>
      <c r="AB48" s="194"/>
      <c r="AC48" s="194"/>
      <c r="AD48" s="194"/>
      <c r="AE48" s="194"/>
      <c r="AF48" s="194"/>
      <c r="AG48" s="194"/>
    </row>
    <row r="49" spans="1:33" s="192" customFormat="1">
      <c r="A49" s="194"/>
      <c r="B49" s="86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108"/>
      <c r="R49" s="108"/>
      <c r="S49" s="108"/>
      <c r="T49" s="108"/>
      <c r="U49" s="194"/>
      <c r="V49" s="194"/>
      <c r="W49" s="194"/>
      <c r="X49" s="194"/>
      <c r="Y49" s="194"/>
      <c r="Z49" s="194"/>
      <c r="AA49" s="194"/>
      <c r="AB49" s="194"/>
      <c r="AC49" s="194"/>
      <c r="AD49" s="194"/>
      <c r="AE49" s="194"/>
      <c r="AF49" s="194"/>
      <c r="AG49" s="194"/>
    </row>
    <row r="50" spans="1:33" s="192" customFormat="1">
      <c r="A50" s="194"/>
      <c r="B50" s="86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  <c r="Q50" s="108"/>
      <c r="R50" s="108"/>
      <c r="S50" s="108"/>
      <c r="T50" s="518" t="s">
        <v>196</v>
      </c>
      <c r="U50" s="194"/>
      <c r="V50" s="194"/>
      <c r="W50" s="194"/>
      <c r="X50" s="194"/>
      <c r="Y50" s="194"/>
      <c r="Z50" s="194"/>
      <c r="AA50" s="194"/>
      <c r="AB50" s="194"/>
      <c r="AC50" s="194"/>
      <c r="AD50" s="194"/>
      <c r="AE50" s="194"/>
      <c r="AF50" s="194"/>
      <c r="AG50" s="194"/>
    </row>
    <row r="51" spans="1:33" s="192" customFormat="1">
      <c r="A51" s="194"/>
      <c r="B51" s="86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519" t="s">
        <v>197</v>
      </c>
      <c r="O51" s="519"/>
      <c r="P51" s="67"/>
      <c r="Q51" s="108"/>
      <c r="R51" s="108"/>
      <c r="S51" s="108"/>
      <c r="T51" s="518"/>
      <c r="U51" s="194"/>
      <c r="V51" s="194"/>
      <c r="W51" s="194"/>
      <c r="X51" s="194"/>
      <c r="Y51" s="194"/>
      <c r="Z51" s="194"/>
      <c r="AA51" s="194"/>
      <c r="AB51" s="194"/>
      <c r="AC51" s="194"/>
      <c r="AD51" s="194"/>
      <c r="AE51" s="194"/>
      <c r="AF51" s="194"/>
      <c r="AG51" s="194"/>
    </row>
    <row r="52" spans="1:33" s="192" customFormat="1">
      <c r="A52" s="194"/>
      <c r="B52" s="86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  <c r="Q52" s="108"/>
      <c r="R52" s="108"/>
      <c r="S52" s="108"/>
      <c r="T52" s="518"/>
      <c r="U52" s="194"/>
      <c r="V52" s="194"/>
      <c r="W52" s="194"/>
      <c r="X52" s="194"/>
      <c r="Y52" s="194"/>
      <c r="Z52" s="194"/>
      <c r="AA52" s="194"/>
      <c r="AB52" s="194"/>
      <c r="AC52" s="194"/>
      <c r="AD52" s="194"/>
      <c r="AE52" s="194"/>
      <c r="AF52" s="194"/>
      <c r="AG52" s="194"/>
    </row>
    <row r="53" spans="1:33" s="192" customFormat="1" ht="15.75">
      <c r="A53" s="194"/>
      <c r="B53" s="86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520" t="s">
        <v>157</v>
      </c>
      <c r="O53" s="520"/>
      <c r="P53" s="67"/>
      <c r="Q53" s="108"/>
      <c r="R53" s="108"/>
      <c r="S53" s="108"/>
      <c r="T53" s="518"/>
      <c r="U53" s="194"/>
      <c r="V53" s="194"/>
      <c r="W53" s="194"/>
      <c r="X53" s="194"/>
      <c r="Y53" s="194"/>
      <c r="Z53" s="194"/>
      <c r="AA53" s="194"/>
      <c r="AB53" s="194"/>
      <c r="AC53" s="194"/>
      <c r="AD53" s="194"/>
      <c r="AE53" s="194"/>
      <c r="AF53" s="194"/>
      <c r="AG53" s="194"/>
    </row>
    <row r="54" spans="1:33" s="192" customFormat="1" ht="15.75">
      <c r="A54" s="194"/>
      <c r="B54" s="86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520" t="s">
        <v>159</v>
      </c>
      <c r="O54" s="520"/>
      <c r="P54" s="67"/>
      <c r="Q54" s="108"/>
      <c r="R54" s="108"/>
      <c r="S54" s="108"/>
      <c r="T54" s="518"/>
      <c r="U54" s="194"/>
      <c r="V54" s="194"/>
      <c r="W54" s="194"/>
      <c r="X54" s="194"/>
      <c r="Y54" s="194"/>
      <c r="Z54" s="194"/>
      <c r="AA54" s="194"/>
      <c r="AB54" s="194"/>
      <c r="AC54" s="194"/>
      <c r="AD54" s="194"/>
      <c r="AE54" s="194"/>
      <c r="AF54" s="194"/>
      <c r="AG54" s="194"/>
    </row>
    <row r="55" spans="1:33" s="192" customFormat="1">
      <c r="A55" s="194"/>
      <c r="B55" s="86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  <c r="Q55" s="108"/>
      <c r="R55" s="108"/>
      <c r="S55" s="108"/>
      <c r="T55" s="108"/>
      <c r="U55" s="194"/>
      <c r="V55" s="194"/>
      <c r="W55" s="194"/>
      <c r="X55" s="194"/>
      <c r="Y55" s="194"/>
      <c r="Z55" s="194"/>
      <c r="AA55" s="194"/>
      <c r="AB55" s="194"/>
      <c r="AC55" s="194"/>
      <c r="AD55" s="194"/>
      <c r="AE55" s="194"/>
      <c r="AF55" s="194"/>
      <c r="AG55" s="194"/>
    </row>
    <row r="56" spans="1:33" s="192" customFormat="1">
      <c r="A56" s="194"/>
      <c r="B56" s="86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  <c r="Q56" s="108"/>
      <c r="R56" s="108"/>
      <c r="S56" s="108"/>
      <c r="T56" s="108"/>
      <c r="U56" s="194"/>
      <c r="V56" s="194"/>
      <c r="W56" s="194"/>
      <c r="X56" s="194"/>
      <c r="Y56" s="194"/>
      <c r="Z56" s="194"/>
      <c r="AA56" s="194"/>
      <c r="AB56" s="194"/>
      <c r="AC56" s="194"/>
      <c r="AD56" s="194"/>
      <c r="AE56" s="194"/>
      <c r="AF56" s="194"/>
      <c r="AG56" s="194"/>
    </row>
    <row r="57" spans="1:33" s="192" customFormat="1" ht="23.25">
      <c r="A57" s="194"/>
      <c r="B57" s="86"/>
      <c r="C57" s="67"/>
      <c r="D57" s="67"/>
      <c r="E57" s="67"/>
      <c r="F57" s="67"/>
      <c r="G57" s="67"/>
      <c r="H57" s="67"/>
      <c r="I57" s="67"/>
      <c r="J57" s="67"/>
      <c r="K57" s="67"/>
      <c r="L57" s="512" t="s">
        <v>181</v>
      </c>
      <c r="M57" s="512"/>
      <c r="N57" s="512"/>
      <c r="O57" s="512"/>
      <c r="P57" s="512"/>
      <c r="Q57" s="512"/>
      <c r="R57" s="108"/>
      <c r="S57" s="108"/>
      <c r="T57" s="108"/>
      <c r="U57" s="194"/>
      <c r="V57" s="194"/>
      <c r="W57" s="194"/>
      <c r="X57" s="194"/>
      <c r="Y57" s="194"/>
      <c r="Z57" s="194"/>
      <c r="AA57" s="194"/>
      <c r="AB57" s="194"/>
      <c r="AC57" s="194"/>
      <c r="AD57" s="194"/>
      <c r="AE57" s="194"/>
      <c r="AF57" s="194"/>
      <c r="AG57" s="194"/>
    </row>
    <row r="58" spans="1:33" s="192" customFormat="1">
      <c r="A58" s="194"/>
      <c r="B58" s="86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108"/>
      <c r="R58" s="108"/>
      <c r="S58" s="108"/>
      <c r="T58" s="108"/>
      <c r="U58" s="194"/>
      <c r="V58" s="194"/>
      <c r="W58" s="194"/>
      <c r="X58" s="194"/>
      <c r="Y58" s="194"/>
      <c r="Z58" s="194"/>
      <c r="AA58" s="194"/>
      <c r="AB58" s="194"/>
      <c r="AC58" s="194"/>
      <c r="AD58" s="194"/>
      <c r="AE58" s="194"/>
      <c r="AF58" s="194"/>
      <c r="AG58" s="194"/>
    </row>
    <row r="59" spans="1:33" s="192" customFormat="1">
      <c r="A59" s="194"/>
      <c r="B59" s="86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108"/>
      <c r="R59" s="108"/>
      <c r="S59" s="108"/>
      <c r="T59" s="108"/>
      <c r="U59" s="194"/>
      <c r="V59" s="194"/>
      <c r="W59" s="194"/>
      <c r="X59" s="194"/>
      <c r="Y59" s="194"/>
      <c r="Z59" s="194"/>
      <c r="AA59" s="194"/>
      <c r="AB59" s="194"/>
      <c r="AC59" s="194"/>
      <c r="AD59" s="194"/>
      <c r="AE59" s="194"/>
      <c r="AF59" s="194"/>
      <c r="AG59" s="194"/>
    </row>
    <row r="60" spans="1:33" s="192" customFormat="1">
      <c r="A60" s="194"/>
      <c r="B60" s="86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108"/>
      <c r="R60" s="108"/>
      <c r="S60" s="108"/>
      <c r="T60" s="108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</row>
    <row r="61" spans="1:33" s="192" customFormat="1">
      <c r="A61" s="194"/>
      <c r="B61" s="86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108"/>
      <c r="R61" s="108"/>
      <c r="S61" s="108"/>
      <c r="T61" s="108"/>
      <c r="U61" s="194"/>
      <c r="V61" s="194"/>
      <c r="W61" s="194"/>
      <c r="X61" s="194"/>
      <c r="Y61" s="194"/>
      <c r="Z61" s="194"/>
      <c r="AA61" s="194"/>
      <c r="AB61" s="194"/>
      <c r="AC61" s="194"/>
      <c r="AD61" s="194"/>
      <c r="AE61" s="194"/>
      <c r="AF61" s="194"/>
      <c r="AG61" s="194"/>
    </row>
    <row r="62" spans="1:33" s="192" customFormat="1">
      <c r="A62" s="194"/>
      <c r="B62" s="86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108"/>
      <c r="R62" s="108"/>
      <c r="S62" s="108"/>
      <c r="T62" s="108"/>
      <c r="U62" s="194"/>
      <c r="V62" s="194"/>
      <c r="W62" s="194"/>
      <c r="X62" s="194"/>
      <c r="Y62" s="194"/>
      <c r="Z62" s="194"/>
      <c r="AA62" s="194"/>
      <c r="AB62" s="194"/>
      <c r="AC62" s="194"/>
      <c r="AD62" s="194"/>
      <c r="AE62" s="194"/>
      <c r="AF62" s="194"/>
      <c r="AG62" s="194"/>
    </row>
    <row r="63" spans="1:33" s="192" customFormat="1">
      <c r="A63" s="194"/>
      <c r="B63" s="86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108"/>
      <c r="R63" s="108"/>
      <c r="S63" s="108"/>
      <c r="T63" s="108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</row>
    <row r="64" spans="1:33" s="192" customFormat="1">
      <c r="A64" s="194"/>
      <c r="B64" s="8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108"/>
      <c r="R64" s="108"/>
      <c r="S64" s="108"/>
      <c r="T64" s="108"/>
      <c r="U64" s="194"/>
      <c r="V64" s="194"/>
      <c r="W64" s="194"/>
      <c r="X64" s="194"/>
      <c r="Y64" s="194"/>
      <c r="Z64" s="194"/>
      <c r="AA64" s="194"/>
      <c r="AB64" s="194"/>
      <c r="AC64" s="194"/>
      <c r="AD64" s="194"/>
      <c r="AE64" s="194"/>
      <c r="AF64" s="194"/>
      <c r="AG64" s="194"/>
    </row>
    <row r="65" spans="1:33" s="192" customFormat="1">
      <c r="A65" s="194"/>
      <c r="B65" s="86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108"/>
      <c r="R65" s="108"/>
      <c r="S65" s="108"/>
      <c r="T65" s="108"/>
      <c r="U65" s="194"/>
      <c r="V65" s="194"/>
      <c r="W65" s="194"/>
      <c r="X65" s="194"/>
      <c r="Y65" s="194"/>
      <c r="Z65" s="194"/>
      <c r="AA65" s="194"/>
      <c r="AB65" s="194"/>
      <c r="AC65" s="194"/>
      <c r="AD65" s="194"/>
      <c r="AE65" s="194"/>
      <c r="AF65" s="194"/>
      <c r="AG65" s="194"/>
    </row>
    <row r="66" spans="1:33" s="192" customFormat="1">
      <c r="A66" s="194"/>
      <c r="B66" s="86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108"/>
      <c r="R66" s="108"/>
      <c r="S66" s="108"/>
      <c r="T66" s="108"/>
      <c r="U66" s="194"/>
      <c r="V66" s="194"/>
      <c r="W66" s="194"/>
      <c r="X66" s="194"/>
      <c r="Y66" s="194"/>
      <c r="Z66" s="194"/>
      <c r="AA66" s="194"/>
      <c r="AB66" s="194"/>
      <c r="AC66" s="194"/>
      <c r="AD66" s="194"/>
      <c r="AE66" s="194"/>
      <c r="AF66" s="194"/>
      <c r="AG66" s="194"/>
    </row>
    <row r="67" spans="1:33" s="192" customFormat="1">
      <c r="A67" s="194"/>
      <c r="B67" s="86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108"/>
      <c r="R67" s="108"/>
      <c r="S67" s="108"/>
      <c r="T67" s="108"/>
      <c r="U67" s="194"/>
      <c r="V67" s="194"/>
      <c r="W67" s="194"/>
      <c r="X67" s="194"/>
      <c r="Y67" s="194"/>
      <c r="Z67" s="194"/>
      <c r="AA67" s="194"/>
      <c r="AB67" s="194"/>
      <c r="AC67" s="194"/>
      <c r="AD67" s="194"/>
      <c r="AE67" s="194"/>
      <c r="AF67" s="194"/>
      <c r="AG67" s="194"/>
    </row>
    <row r="68" spans="1:33" s="192" customFormat="1">
      <c r="A68" s="194"/>
      <c r="B68" s="8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108"/>
      <c r="R68" s="108"/>
      <c r="S68" s="108"/>
      <c r="T68" s="108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</row>
    <row r="69" spans="1:33" s="192" customFormat="1">
      <c r="A69" s="194"/>
      <c r="B69" s="86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108"/>
      <c r="R69" s="108"/>
      <c r="S69" s="108"/>
      <c r="T69" s="108"/>
      <c r="U69" s="194"/>
      <c r="V69" s="194"/>
      <c r="W69" s="194"/>
      <c r="X69" s="194"/>
      <c r="Y69" s="194"/>
      <c r="Z69" s="194"/>
      <c r="AA69" s="194"/>
      <c r="AB69" s="194"/>
      <c r="AC69" s="194"/>
      <c r="AD69" s="194"/>
      <c r="AE69" s="194"/>
      <c r="AF69" s="194"/>
      <c r="AG69" s="194"/>
    </row>
    <row r="70" spans="1:33" s="192" customFormat="1">
      <c r="A70" s="194"/>
      <c r="B70" s="86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108"/>
      <c r="R70" s="108"/>
      <c r="S70" s="108"/>
      <c r="T70" s="108"/>
      <c r="U70" s="194"/>
      <c r="V70" s="194"/>
      <c r="W70" s="194"/>
      <c r="X70" s="194"/>
      <c r="Y70" s="194"/>
      <c r="Z70" s="194"/>
      <c r="AA70" s="194"/>
      <c r="AB70" s="194"/>
      <c r="AC70" s="194"/>
      <c r="AD70" s="194"/>
      <c r="AE70" s="194"/>
      <c r="AF70" s="194"/>
      <c r="AG70" s="194"/>
    </row>
    <row r="71" spans="1:33" s="192" customFormat="1">
      <c r="A71" s="194"/>
      <c r="B71" s="86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108"/>
      <c r="R71" s="108"/>
      <c r="S71" s="108"/>
      <c r="T71" s="108"/>
      <c r="U71" s="194"/>
      <c r="V71" s="194"/>
      <c r="W71" s="194"/>
      <c r="X71" s="194"/>
      <c r="Y71" s="194"/>
      <c r="Z71" s="194"/>
      <c r="AA71" s="194"/>
      <c r="AB71" s="194"/>
      <c r="AC71" s="194"/>
      <c r="AD71" s="194"/>
      <c r="AE71" s="194"/>
      <c r="AF71" s="194"/>
      <c r="AG71" s="194"/>
    </row>
    <row r="72" spans="1:33" s="192" customFormat="1">
      <c r="A72" s="194"/>
      <c r="B72" s="86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108"/>
      <c r="R72" s="108"/>
      <c r="S72" s="108"/>
      <c r="T72" s="108"/>
      <c r="U72" s="194"/>
      <c r="V72" s="194"/>
      <c r="W72" s="194"/>
      <c r="X72" s="194"/>
      <c r="Y72" s="194"/>
      <c r="Z72" s="194"/>
      <c r="AA72" s="194"/>
      <c r="AB72" s="194"/>
      <c r="AC72" s="194"/>
      <c r="AD72" s="194"/>
      <c r="AE72" s="194"/>
      <c r="AF72" s="194"/>
      <c r="AG72" s="194"/>
    </row>
    <row r="73" spans="1:33" s="192" customFormat="1">
      <c r="A73" s="194"/>
      <c r="B73" s="86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108"/>
      <c r="R73" s="108"/>
      <c r="S73" s="108"/>
      <c r="T73" s="108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</row>
    <row r="74" spans="1:33" s="192" customFormat="1">
      <c r="A74" s="194"/>
      <c r="B74" s="86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108"/>
      <c r="R74" s="108"/>
      <c r="S74" s="108"/>
      <c r="T74" s="108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</row>
    <row r="75" spans="1:33" s="192" customFormat="1">
      <c r="A75" s="194"/>
      <c r="B75" s="86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108"/>
      <c r="R75" s="108"/>
      <c r="S75" s="108"/>
      <c r="T75" s="108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</row>
    <row r="76" spans="1:33" s="192" customFormat="1">
      <c r="A76" s="194"/>
      <c r="B76" s="86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108"/>
      <c r="R76" s="108"/>
      <c r="S76" s="108"/>
      <c r="T76" s="108"/>
      <c r="U76" s="194"/>
      <c r="V76" s="194"/>
      <c r="W76" s="194"/>
      <c r="X76" s="194"/>
      <c r="Y76" s="194"/>
      <c r="Z76" s="194"/>
      <c r="AA76" s="194"/>
      <c r="AB76" s="194"/>
      <c r="AC76" s="194"/>
      <c r="AD76" s="194"/>
      <c r="AE76" s="194"/>
      <c r="AF76" s="194"/>
      <c r="AG76" s="194"/>
    </row>
    <row r="77" spans="1:33" s="192" customFormat="1">
      <c r="A77" s="194"/>
      <c r="B77" s="86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108"/>
      <c r="R77" s="108"/>
      <c r="S77" s="108"/>
      <c r="T77" s="108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</row>
    <row r="78" spans="1:33" s="192" customFormat="1">
      <c r="A78" s="194"/>
      <c r="B78" s="86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108"/>
      <c r="R78" s="108"/>
      <c r="S78" s="108"/>
      <c r="T78" s="108"/>
      <c r="U78" s="194"/>
      <c r="V78" s="194"/>
      <c r="W78" s="194"/>
      <c r="X78" s="194"/>
      <c r="Y78" s="194"/>
      <c r="Z78" s="194"/>
      <c r="AA78" s="194"/>
      <c r="AB78" s="194"/>
      <c r="AC78" s="194"/>
      <c r="AD78" s="194"/>
      <c r="AE78" s="194"/>
      <c r="AF78" s="194"/>
      <c r="AG78" s="194"/>
    </row>
    <row r="79" spans="1:33" s="192" customFormat="1">
      <c r="A79" s="194"/>
      <c r="B79" s="109"/>
      <c r="C79" s="110"/>
      <c r="D79" s="110"/>
      <c r="E79" s="110"/>
      <c r="F79" s="110"/>
      <c r="G79" s="110"/>
      <c r="H79" s="110"/>
      <c r="I79" s="110"/>
      <c r="J79" s="110"/>
      <c r="K79" s="110"/>
      <c r="L79" s="110"/>
      <c r="M79" s="110"/>
      <c r="N79" s="110"/>
      <c r="O79" s="110"/>
      <c r="P79" s="110"/>
      <c r="Q79" s="108"/>
      <c r="R79" s="108"/>
      <c r="S79" s="108"/>
      <c r="T79" s="108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</row>
    <row r="80" spans="1:33" s="192" customFormat="1">
      <c r="A80" s="194"/>
      <c r="B80" s="109"/>
      <c r="C80" s="110"/>
      <c r="D80" s="110"/>
      <c r="E80" s="110"/>
      <c r="F80" s="110"/>
      <c r="G80" s="110"/>
      <c r="H80" s="110"/>
      <c r="I80" s="110"/>
      <c r="J80" s="110"/>
      <c r="K80" s="110"/>
      <c r="L80" s="110"/>
      <c r="M80" s="110"/>
      <c r="N80" s="110"/>
      <c r="O80" s="110"/>
      <c r="P80" s="110"/>
      <c r="Q80" s="108"/>
      <c r="R80" s="108"/>
      <c r="S80" s="108"/>
      <c r="T80" s="108"/>
      <c r="U80" s="194"/>
      <c r="V80" s="194"/>
      <c r="W80" s="194"/>
      <c r="X80" s="194"/>
      <c r="Y80" s="194"/>
      <c r="Z80" s="194"/>
      <c r="AA80" s="194"/>
      <c r="AB80" s="194"/>
      <c r="AC80" s="194"/>
      <c r="AD80" s="194"/>
      <c r="AE80" s="194"/>
      <c r="AF80" s="194"/>
      <c r="AG80" s="194"/>
    </row>
    <row r="81" spans="1:33" s="192" customFormat="1">
      <c r="A81" s="194"/>
      <c r="B81" s="109"/>
      <c r="C81" s="110"/>
      <c r="D81" s="110"/>
      <c r="E81" s="110"/>
      <c r="F81" s="110"/>
      <c r="G81" s="110"/>
      <c r="H81" s="110"/>
      <c r="I81" s="110"/>
      <c r="J81" s="110"/>
      <c r="K81" s="110"/>
      <c r="L81" s="110"/>
      <c r="M81" s="110"/>
      <c r="N81" s="110"/>
      <c r="O81" s="110"/>
      <c r="P81" s="110"/>
      <c r="Q81" s="108"/>
      <c r="R81" s="108"/>
      <c r="S81" s="108"/>
      <c r="T81" s="108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</row>
    <row r="82" spans="1:33" s="192" customFormat="1">
      <c r="A82" s="194"/>
      <c r="B82" s="109"/>
      <c r="C82" s="110"/>
      <c r="D82" s="110"/>
      <c r="E82" s="110"/>
      <c r="F82" s="110"/>
      <c r="G82" s="110"/>
      <c r="H82" s="110"/>
      <c r="I82" s="110"/>
      <c r="J82" s="110"/>
      <c r="K82" s="110"/>
      <c r="L82" s="110"/>
      <c r="M82" s="110"/>
      <c r="N82" s="110"/>
      <c r="O82" s="110"/>
      <c r="P82" s="110"/>
      <c r="Q82" s="108"/>
      <c r="R82" s="108"/>
      <c r="S82" s="108"/>
      <c r="T82" s="108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</row>
    <row r="83" spans="1:33" s="192" customFormat="1">
      <c r="A83" s="194"/>
      <c r="B83" s="109"/>
      <c r="C83" s="110"/>
      <c r="D83" s="110"/>
      <c r="E83" s="110"/>
      <c r="F83" s="110"/>
      <c r="G83" s="110"/>
      <c r="H83" s="110"/>
      <c r="I83" s="110"/>
      <c r="J83" s="110"/>
      <c r="K83" s="110"/>
      <c r="L83" s="110"/>
      <c r="M83" s="110"/>
      <c r="N83" s="110"/>
      <c r="O83" s="110"/>
      <c r="P83" s="110"/>
      <c r="Q83" s="108"/>
      <c r="R83" s="108"/>
      <c r="S83" s="108"/>
      <c r="T83" s="108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</row>
    <row r="84" spans="1:33" s="192" customFormat="1">
      <c r="A84" s="194"/>
      <c r="B84" s="109"/>
      <c r="C84" s="110"/>
      <c r="D84" s="110"/>
      <c r="E84" s="110"/>
      <c r="F84" s="110"/>
      <c r="G84" s="110"/>
      <c r="H84" s="110"/>
      <c r="I84" s="110"/>
      <c r="J84" s="110"/>
      <c r="K84" s="110"/>
      <c r="L84" s="110"/>
      <c r="M84" s="110"/>
      <c r="N84" s="110"/>
      <c r="O84" s="110"/>
      <c r="P84" s="110"/>
      <c r="Q84" s="108"/>
      <c r="R84" s="108"/>
      <c r="S84" s="108"/>
      <c r="T84" s="108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</row>
    <row r="85" spans="1:33" s="192" customFormat="1">
      <c r="A85" s="194"/>
      <c r="B85" s="109"/>
      <c r="C85" s="110"/>
      <c r="D85" s="110"/>
      <c r="E85" s="110"/>
      <c r="F85" s="110"/>
      <c r="G85" s="110"/>
      <c r="H85" s="110"/>
      <c r="I85" s="110"/>
      <c r="J85" s="110"/>
      <c r="K85" s="110"/>
      <c r="L85" s="110"/>
      <c r="M85" s="110"/>
      <c r="N85" s="110"/>
      <c r="O85" s="110"/>
      <c r="P85" s="110"/>
      <c r="Q85" s="108"/>
      <c r="R85" s="108"/>
      <c r="S85" s="108"/>
      <c r="T85" s="108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</row>
    <row r="86" spans="1:33" s="192" customFormat="1">
      <c r="A86" s="194"/>
      <c r="B86" s="111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3"/>
      <c r="R86" s="113"/>
      <c r="S86" s="113"/>
      <c r="T86" s="113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</row>
    <row r="87" spans="1:33" s="192" customFormat="1">
      <c r="B87" s="244"/>
      <c r="C87" s="245"/>
      <c r="D87" s="245"/>
      <c r="E87" s="245"/>
      <c r="F87" s="245"/>
      <c r="G87" s="245"/>
      <c r="H87" s="245"/>
      <c r="I87" s="245"/>
      <c r="J87" s="245"/>
      <c r="K87" s="245"/>
      <c r="L87" s="245"/>
      <c r="M87" s="245"/>
      <c r="N87" s="245"/>
      <c r="O87" s="245"/>
      <c r="P87" s="245"/>
      <c r="Q87" s="245"/>
      <c r="R87" s="245"/>
      <c r="S87" s="245"/>
      <c r="T87" s="245"/>
    </row>
    <row r="88" spans="1:33" s="192" customFormat="1">
      <c r="B88" s="193"/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</row>
    <row r="89" spans="1:33" s="192" customFormat="1">
      <c r="B89" s="193"/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</row>
    <row r="90" spans="1:33" s="192" customFormat="1">
      <c r="B90" s="193"/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</row>
    <row r="91" spans="1:33" s="192" customFormat="1">
      <c r="B91" s="193"/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</row>
    <row r="92" spans="1:33" s="192" customFormat="1">
      <c r="B92" s="193"/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</row>
    <row r="93" spans="1:33" s="192" customFormat="1"/>
    <row r="94" spans="1:33" s="192" customFormat="1"/>
    <row r="95" spans="1:33" s="192" customFormat="1"/>
    <row r="96" spans="1:33" s="192" customFormat="1"/>
    <row r="97" s="192" customFormat="1"/>
    <row r="98" s="192" customFormat="1"/>
    <row r="99" s="192" customFormat="1"/>
    <row r="100" s="192" customFormat="1"/>
    <row r="101" s="192" customFormat="1"/>
    <row r="102" s="192" customFormat="1"/>
    <row r="103" s="192" customFormat="1"/>
    <row r="104" s="192" customFormat="1"/>
  </sheetData>
  <mergeCells count="58">
    <mergeCell ref="F25:H25"/>
    <mergeCell ref="H2:P2"/>
    <mergeCell ref="B3:D3"/>
    <mergeCell ref="B7:H8"/>
    <mergeCell ref="I7:P7"/>
    <mergeCell ref="B13:F13"/>
    <mergeCell ref="B24:C24"/>
    <mergeCell ref="D24:F24"/>
    <mergeCell ref="C25:E25"/>
    <mergeCell ref="B5:T5"/>
    <mergeCell ref="D26:E26"/>
    <mergeCell ref="B36:I36"/>
    <mergeCell ref="Q36:R36"/>
    <mergeCell ref="S36:T36"/>
    <mergeCell ref="F27:F30"/>
    <mergeCell ref="G27:G30"/>
    <mergeCell ref="H27:H30"/>
    <mergeCell ref="D28:E28"/>
    <mergeCell ref="D29:E29"/>
    <mergeCell ref="D30:E30"/>
    <mergeCell ref="C27:C30"/>
    <mergeCell ref="D27:E27"/>
    <mergeCell ref="B32:T32"/>
    <mergeCell ref="K35:P35"/>
    <mergeCell ref="Q35:R35"/>
    <mergeCell ref="S35:T35"/>
    <mergeCell ref="B37:G37"/>
    <mergeCell ref="Q37:R37"/>
    <mergeCell ref="S37:T37"/>
    <mergeCell ref="B38:G38"/>
    <mergeCell ref="K38:P38"/>
    <mergeCell ref="B39:G39"/>
    <mergeCell ref="Q39:R39"/>
    <mergeCell ref="S39:T39"/>
    <mergeCell ref="B40:I40"/>
    <mergeCell ref="Q40:R40"/>
    <mergeCell ref="S40:T40"/>
    <mergeCell ref="B44:G44"/>
    <mergeCell ref="Q44:R44"/>
    <mergeCell ref="S44:T44"/>
    <mergeCell ref="B41:I41"/>
    <mergeCell ref="K41:P41"/>
    <mergeCell ref="B42:G42"/>
    <mergeCell ref="Q42:R42"/>
    <mergeCell ref="S42:T42"/>
    <mergeCell ref="B43:G43"/>
    <mergeCell ref="K43:P43"/>
    <mergeCell ref="Q43:R43"/>
    <mergeCell ref="S43:T43"/>
    <mergeCell ref="L57:Q57"/>
    <mergeCell ref="B45:I45"/>
    <mergeCell ref="Q45:R45"/>
    <mergeCell ref="S45:T45"/>
    <mergeCell ref="T50:T54"/>
    <mergeCell ref="N51:O51"/>
    <mergeCell ref="N53:O53"/>
    <mergeCell ref="N54:O54"/>
    <mergeCell ref="B47:F47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</vt:i4>
      </vt:variant>
    </vt:vector>
  </HeadingPairs>
  <TitlesOfParts>
    <vt:vector size="9" baseType="lpstr">
      <vt:lpstr>Содержание</vt:lpstr>
      <vt:lpstr>RAC</vt:lpstr>
      <vt:lpstr>Multi</vt:lpstr>
      <vt:lpstr>LCAC</vt:lpstr>
      <vt:lpstr>Услуги ДАИЧИ</vt:lpstr>
      <vt:lpstr>Контроллеры</vt:lpstr>
      <vt:lpstr>LCAC!Область_печати</vt:lpstr>
      <vt:lpstr>Multi!Область_печати</vt:lpstr>
      <vt:lpstr>RAC!Область_печати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2021-05-04T14:22:47Z</dcterms:modified>
</cp:coreProperties>
</file>